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38FD0D53-ED90-4E28-BAD5-20743817449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Спецификация" sheetId="4" r:id="rId1"/>
    <sheet name="Детали1" sheetId="5" r:id="rId2"/>
    <sheet name="Лист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4" l="1"/>
  <c r="L5" i="4" s="1"/>
  <c r="AJ33" i="4"/>
  <c r="AH33" i="4"/>
  <c r="AF33" i="4"/>
  <c r="AD33" i="4"/>
  <c r="AB33" i="4"/>
  <c r="Z33" i="4"/>
  <c r="X33" i="4"/>
  <c r="V33" i="4"/>
  <c r="T33" i="4"/>
  <c r="R33" i="4"/>
  <c r="P33" i="4"/>
  <c r="K33" i="4"/>
  <c r="L33" i="4" s="1"/>
  <c r="AD31" i="4"/>
  <c r="AB31" i="4"/>
  <c r="Z31" i="4"/>
  <c r="X31" i="4"/>
  <c r="V31" i="4"/>
  <c r="T31" i="4"/>
  <c r="R31" i="4"/>
  <c r="P31" i="4"/>
  <c r="AJ32" i="4"/>
  <c r="AH32" i="4"/>
  <c r="AF32" i="4"/>
  <c r="AD32" i="4"/>
  <c r="AB32" i="4"/>
  <c r="Z32" i="4"/>
  <c r="X32" i="4"/>
  <c r="V32" i="4"/>
  <c r="T32" i="4"/>
  <c r="R32" i="4"/>
  <c r="P32" i="4"/>
  <c r="K32" i="4"/>
  <c r="L32" i="4" s="1"/>
  <c r="AJ30" i="4"/>
  <c r="AH30" i="4"/>
  <c r="AF30" i="4"/>
  <c r="AD30" i="4"/>
  <c r="AB30" i="4"/>
  <c r="Z30" i="4"/>
  <c r="X30" i="4"/>
  <c r="V30" i="4"/>
  <c r="T30" i="4"/>
  <c r="R30" i="4"/>
  <c r="P30" i="4"/>
  <c r="K30" i="4"/>
  <c r="L30" i="4" s="1"/>
  <c r="AO25" i="4"/>
  <c r="AJ20" i="4"/>
  <c r="AH20" i="4"/>
  <c r="AF20" i="4"/>
  <c r="AD20" i="4"/>
  <c r="AB20" i="4"/>
  <c r="Z20" i="4"/>
  <c r="X20" i="4"/>
  <c r="V20" i="4"/>
  <c r="T20" i="4"/>
  <c r="R20" i="4"/>
  <c r="P20" i="4"/>
  <c r="K20" i="4"/>
  <c r="L20" i="4" s="1"/>
  <c r="AJ19" i="4"/>
  <c r="AH19" i="4"/>
  <c r="AF19" i="4"/>
  <c r="AD19" i="4"/>
  <c r="AB19" i="4"/>
  <c r="Z19" i="4"/>
  <c r="X19" i="4"/>
  <c r="V19" i="4"/>
  <c r="T19" i="4"/>
  <c r="R19" i="4"/>
  <c r="P19" i="4"/>
  <c r="K19" i="4"/>
  <c r="L19" i="4" s="1"/>
  <c r="AJ18" i="4"/>
  <c r="AH18" i="4"/>
  <c r="AF18" i="4"/>
  <c r="AD18" i="4"/>
  <c r="AB18" i="4"/>
  <c r="Z18" i="4"/>
  <c r="X18" i="4"/>
  <c r="V18" i="4"/>
  <c r="T18" i="4"/>
  <c r="R18" i="4"/>
  <c r="P18" i="4"/>
  <c r="K18" i="4"/>
  <c r="L18" i="4" s="1"/>
  <c r="AJ21" i="4"/>
  <c r="AH21" i="4"/>
  <c r="AF21" i="4"/>
  <c r="AD21" i="4"/>
  <c r="AB21" i="4"/>
  <c r="Z21" i="4"/>
  <c r="X21" i="4"/>
  <c r="V21" i="4"/>
  <c r="T21" i="4"/>
  <c r="R21" i="4"/>
  <c r="P21" i="4"/>
  <c r="K21" i="4"/>
  <c r="L21" i="4" s="1"/>
  <c r="AJ45" i="4"/>
  <c r="AH45" i="4"/>
  <c r="AF45" i="4"/>
  <c r="AD45" i="4"/>
  <c r="AB45" i="4"/>
  <c r="Z45" i="4"/>
  <c r="X45" i="4"/>
  <c r="V45" i="4"/>
  <c r="T45" i="4"/>
  <c r="R45" i="4"/>
  <c r="P45" i="4"/>
  <c r="K45" i="4"/>
  <c r="L45" i="4" s="1"/>
  <c r="M45" i="4" s="1"/>
  <c r="AJ15" i="4"/>
  <c r="AH15" i="4"/>
  <c r="AF15" i="4"/>
  <c r="AD15" i="4"/>
  <c r="AB15" i="4"/>
  <c r="Z15" i="4"/>
  <c r="X15" i="4"/>
  <c r="V15" i="4"/>
  <c r="T15" i="4"/>
  <c r="R15" i="4"/>
  <c r="P15" i="4"/>
  <c r="K15" i="4"/>
  <c r="L15" i="4" s="1"/>
  <c r="AJ41" i="4"/>
  <c r="AH41" i="4"/>
  <c r="AF41" i="4"/>
  <c r="AD41" i="4"/>
  <c r="AB41" i="4"/>
  <c r="Z41" i="4"/>
  <c r="X41" i="4"/>
  <c r="V41" i="4"/>
  <c r="T41" i="4"/>
  <c r="R41" i="4"/>
  <c r="P41" i="4"/>
  <c r="K41" i="4"/>
  <c r="L41" i="4" s="1"/>
  <c r="AJ40" i="4"/>
  <c r="AH40" i="4"/>
  <c r="AF40" i="4"/>
  <c r="AD40" i="4"/>
  <c r="AB40" i="4"/>
  <c r="Z40" i="4"/>
  <c r="X40" i="4"/>
  <c r="V40" i="4"/>
  <c r="T40" i="4"/>
  <c r="R40" i="4"/>
  <c r="P40" i="4"/>
  <c r="K40" i="4"/>
  <c r="L40" i="4" s="1"/>
  <c r="AJ39" i="4"/>
  <c r="AH39" i="4"/>
  <c r="AF39" i="4"/>
  <c r="AD39" i="4"/>
  <c r="AB39" i="4"/>
  <c r="Z39" i="4"/>
  <c r="X39" i="4"/>
  <c r="V39" i="4"/>
  <c r="T39" i="4"/>
  <c r="R39" i="4"/>
  <c r="P39" i="4"/>
  <c r="K39" i="4"/>
  <c r="L39" i="4" s="1"/>
  <c r="AJ38" i="4"/>
  <c r="AH38" i="4"/>
  <c r="AF38" i="4"/>
  <c r="AD38" i="4"/>
  <c r="AB38" i="4"/>
  <c r="Z38" i="4"/>
  <c r="X38" i="4"/>
  <c r="V38" i="4"/>
  <c r="T38" i="4"/>
  <c r="R38" i="4"/>
  <c r="P38" i="4"/>
  <c r="K38" i="4"/>
  <c r="L38" i="4" s="1"/>
  <c r="AJ37" i="4"/>
  <c r="AH37" i="4"/>
  <c r="AF37" i="4"/>
  <c r="AD37" i="4"/>
  <c r="AB37" i="4"/>
  <c r="Z37" i="4"/>
  <c r="X37" i="4"/>
  <c r="V37" i="4"/>
  <c r="T37" i="4"/>
  <c r="R37" i="4"/>
  <c r="P37" i="4"/>
  <c r="K37" i="4"/>
  <c r="L37" i="4" s="1"/>
  <c r="AJ36" i="4"/>
  <c r="AH36" i="4"/>
  <c r="AF36" i="4"/>
  <c r="AD36" i="4"/>
  <c r="AB36" i="4"/>
  <c r="Z36" i="4"/>
  <c r="X36" i="4"/>
  <c r="V36" i="4"/>
  <c r="T36" i="4"/>
  <c r="R36" i="4"/>
  <c r="P36" i="4"/>
  <c r="K36" i="4"/>
  <c r="L36" i="4" s="1"/>
  <c r="AJ29" i="4"/>
  <c r="AH29" i="4"/>
  <c r="AF29" i="4"/>
  <c r="AD29" i="4"/>
  <c r="AB29" i="4"/>
  <c r="Z29" i="4"/>
  <c r="X29" i="4"/>
  <c r="V29" i="4"/>
  <c r="T29" i="4"/>
  <c r="R29" i="4"/>
  <c r="P29" i="4"/>
  <c r="K29" i="4"/>
  <c r="L29" i="4" s="1"/>
  <c r="M29" i="4" s="1"/>
  <c r="AJ28" i="4"/>
  <c r="AH28" i="4"/>
  <c r="AF28" i="4"/>
  <c r="AD28" i="4"/>
  <c r="AB28" i="4"/>
  <c r="Z28" i="4"/>
  <c r="X28" i="4"/>
  <c r="V28" i="4"/>
  <c r="T28" i="4"/>
  <c r="R28" i="4"/>
  <c r="P28" i="4"/>
  <c r="K28" i="4"/>
  <c r="L28" i="4" s="1"/>
  <c r="M28" i="4" s="1"/>
  <c r="AJ27" i="4"/>
  <c r="AH27" i="4"/>
  <c r="AF27" i="4"/>
  <c r="AD27" i="4"/>
  <c r="AB27" i="4"/>
  <c r="Z27" i="4"/>
  <c r="X27" i="4"/>
  <c r="V27" i="4"/>
  <c r="T27" i="4"/>
  <c r="R27" i="4"/>
  <c r="P27" i="4"/>
  <c r="K27" i="4"/>
  <c r="L27" i="4" s="1"/>
  <c r="M27" i="4" s="1"/>
  <c r="AJ26" i="4"/>
  <c r="AH26" i="4"/>
  <c r="AF26" i="4"/>
  <c r="AD26" i="4"/>
  <c r="AB26" i="4"/>
  <c r="Z26" i="4"/>
  <c r="X26" i="4"/>
  <c r="V26" i="4"/>
  <c r="T26" i="4"/>
  <c r="R26" i="4"/>
  <c r="P26" i="4"/>
  <c r="K26" i="4"/>
  <c r="L26" i="4" s="1"/>
  <c r="M26" i="4" s="1"/>
  <c r="AJ25" i="4"/>
  <c r="AH25" i="4"/>
  <c r="AF25" i="4"/>
  <c r="AD25" i="4"/>
  <c r="AB25" i="4"/>
  <c r="Z25" i="4"/>
  <c r="X25" i="4"/>
  <c r="V25" i="4"/>
  <c r="T25" i="4"/>
  <c r="R25" i="4"/>
  <c r="P25" i="4"/>
  <c r="K25" i="4"/>
  <c r="L25" i="4" s="1"/>
  <c r="M25" i="4" s="1"/>
  <c r="AJ24" i="4"/>
  <c r="AH24" i="4"/>
  <c r="AF24" i="4"/>
  <c r="AD24" i="4"/>
  <c r="AB24" i="4"/>
  <c r="Z24" i="4"/>
  <c r="X24" i="4"/>
  <c r="V24" i="4"/>
  <c r="T24" i="4"/>
  <c r="R24" i="4"/>
  <c r="P24" i="4"/>
  <c r="K24" i="4"/>
  <c r="L24" i="4" s="1"/>
  <c r="AJ23" i="4"/>
  <c r="AH23" i="4"/>
  <c r="AF23" i="4"/>
  <c r="AD23" i="4"/>
  <c r="AB23" i="4"/>
  <c r="Z23" i="4"/>
  <c r="X23" i="4"/>
  <c r="V23" i="4"/>
  <c r="T23" i="4"/>
  <c r="R23" i="4"/>
  <c r="P23" i="4"/>
  <c r="K23" i="4"/>
  <c r="L23" i="4" s="1"/>
  <c r="AJ22" i="4"/>
  <c r="AH22" i="4"/>
  <c r="AF22" i="4"/>
  <c r="AD22" i="4"/>
  <c r="AB22" i="4"/>
  <c r="Z22" i="4"/>
  <c r="X22" i="4"/>
  <c r="V22" i="4"/>
  <c r="T22" i="4"/>
  <c r="R22" i="4"/>
  <c r="P22" i="4"/>
  <c r="K22" i="4"/>
  <c r="L22" i="4" s="1"/>
  <c r="AJ11" i="4"/>
  <c r="AH11" i="4"/>
  <c r="AF11" i="4"/>
  <c r="AD11" i="4"/>
  <c r="AB11" i="4"/>
  <c r="Z11" i="4"/>
  <c r="X11" i="4"/>
  <c r="V11" i="4"/>
  <c r="T11" i="4"/>
  <c r="R11" i="4"/>
  <c r="P11" i="4"/>
  <c r="K11" i="4"/>
  <c r="AJ92" i="5"/>
  <c r="AH92" i="5"/>
  <c r="AF92" i="5"/>
  <c r="AD92" i="5"/>
  <c r="AB92" i="5"/>
  <c r="Z92" i="5"/>
  <c r="X92" i="5"/>
  <c r="V92" i="5"/>
  <c r="T92" i="5"/>
  <c r="R92" i="5"/>
  <c r="P92" i="5"/>
  <c r="K92" i="5"/>
  <c r="L92" i="5" s="1"/>
  <c r="AJ91" i="5"/>
  <c r="AH91" i="5"/>
  <c r="AF91" i="5"/>
  <c r="AD91" i="5"/>
  <c r="AB91" i="5"/>
  <c r="Z91" i="5"/>
  <c r="X91" i="5"/>
  <c r="V91" i="5"/>
  <c r="T91" i="5"/>
  <c r="R91" i="5"/>
  <c r="P91" i="5"/>
  <c r="K91" i="5"/>
  <c r="L91" i="5" s="1"/>
  <c r="AJ90" i="5"/>
  <c r="AH90" i="5"/>
  <c r="AF90" i="5"/>
  <c r="AD90" i="5"/>
  <c r="AB90" i="5"/>
  <c r="Z90" i="5"/>
  <c r="X90" i="5"/>
  <c r="V90" i="5"/>
  <c r="T90" i="5"/>
  <c r="R90" i="5"/>
  <c r="P90" i="5"/>
  <c r="K90" i="5"/>
  <c r="L90" i="5" s="1"/>
  <c r="AJ89" i="5"/>
  <c r="AH89" i="5"/>
  <c r="AF89" i="5"/>
  <c r="AD89" i="5"/>
  <c r="AB89" i="5"/>
  <c r="Z89" i="5"/>
  <c r="X89" i="5"/>
  <c r="V89" i="5"/>
  <c r="T89" i="5"/>
  <c r="R89" i="5"/>
  <c r="P89" i="5"/>
  <c r="K89" i="5"/>
  <c r="L89" i="5" s="1"/>
  <c r="AJ88" i="5"/>
  <c r="AH88" i="5"/>
  <c r="AF88" i="5"/>
  <c r="AD88" i="5"/>
  <c r="AB88" i="5"/>
  <c r="Z88" i="5"/>
  <c r="X88" i="5"/>
  <c r="V88" i="5"/>
  <c r="T88" i="5"/>
  <c r="R88" i="5"/>
  <c r="P88" i="5"/>
  <c r="K88" i="5"/>
  <c r="L88" i="5" s="1"/>
  <c r="AJ87" i="5"/>
  <c r="AH87" i="5"/>
  <c r="AF87" i="5"/>
  <c r="AD87" i="5"/>
  <c r="AB87" i="5"/>
  <c r="Z87" i="5"/>
  <c r="X87" i="5"/>
  <c r="V87" i="5"/>
  <c r="T87" i="5"/>
  <c r="R87" i="5"/>
  <c r="P87" i="5"/>
  <c r="K87" i="5"/>
  <c r="L87" i="5" s="1"/>
  <c r="K7" i="4"/>
  <c r="L7" i="4" s="1"/>
  <c r="K133" i="5"/>
  <c r="K132" i="5"/>
  <c r="K131" i="5"/>
  <c r="K130" i="5"/>
  <c r="L129" i="5"/>
  <c r="K8" i="4" l="1"/>
  <c r="L8" i="4" s="1"/>
  <c r="K6" i="4"/>
  <c r="L6" i="4" s="1"/>
  <c r="K124" i="5"/>
  <c r="K123" i="5"/>
  <c r="K122" i="5"/>
  <c r="K121" i="5"/>
  <c r="L120" i="5"/>
  <c r="K105" i="5"/>
  <c r="K104" i="5"/>
  <c r="K103" i="5"/>
  <c r="K102" i="5"/>
  <c r="K101" i="5"/>
  <c r="K100" i="5"/>
  <c r="K99" i="5"/>
  <c r="K98" i="5"/>
  <c r="K97" i="5"/>
  <c r="L96" i="5"/>
  <c r="K35" i="4"/>
  <c r="L35" i="4" s="1"/>
  <c r="AJ35" i="4"/>
  <c r="AH35" i="4"/>
  <c r="AF35" i="4"/>
  <c r="AD35" i="4"/>
  <c r="AB35" i="4"/>
  <c r="Z35" i="4"/>
  <c r="X35" i="4"/>
  <c r="V35" i="4"/>
  <c r="T35" i="4"/>
  <c r="R35" i="4"/>
  <c r="P35" i="4"/>
  <c r="AB42" i="4"/>
  <c r="R42" i="4"/>
  <c r="P42" i="4"/>
  <c r="K17" i="4"/>
  <c r="L17" i="4" s="1"/>
  <c r="M17" i="4" s="1"/>
  <c r="AJ17" i="4"/>
  <c r="AH17" i="4"/>
  <c r="AF17" i="4"/>
  <c r="AD17" i="4"/>
  <c r="AB17" i="4"/>
  <c r="Z17" i="4"/>
  <c r="X17" i="4"/>
  <c r="V17" i="4"/>
  <c r="T17" i="4"/>
  <c r="R17" i="4"/>
  <c r="P17" i="4"/>
  <c r="AJ10" i="4"/>
  <c r="AJ12" i="4"/>
  <c r="AJ13" i="4"/>
  <c r="AJ14" i="4"/>
  <c r="AJ16" i="4"/>
  <c r="AJ31" i="4"/>
  <c r="AJ34" i="4"/>
  <c r="AJ42" i="4"/>
  <c r="AJ43" i="4"/>
  <c r="AJ44" i="4"/>
  <c r="AJ9" i="4"/>
  <c r="AH10" i="4"/>
  <c r="AH12" i="4"/>
  <c r="AH13" i="4"/>
  <c r="AH14" i="4"/>
  <c r="AH16" i="4"/>
  <c r="AH31" i="4"/>
  <c r="AH34" i="4"/>
  <c r="AH42" i="4"/>
  <c r="AH43" i="4"/>
  <c r="AH44" i="4"/>
  <c r="AF10" i="4"/>
  <c r="AF12" i="4"/>
  <c r="AF13" i="4"/>
  <c r="AF14" i="4"/>
  <c r="AF16" i="4"/>
  <c r="AF31" i="4"/>
  <c r="AF34" i="4"/>
  <c r="AF42" i="4"/>
  <c r="AF43" i="4"/>
  <c r="AF44" i="4"/>
  <c r="AD10" i="4"/>
  <c r="AD12" i="4"/>
  <c r="AD13" i="4"/>
  <c r="AD14" i="4"/>
  <c r="AD16" i="4"/>
  <c r="AD34" i="4"/>
  <c r="AD42" i="4"/>
  <c r="AD43" i="4"/>
  <c r="AD44" i="4"/>
  <c r="AB10" i="4"/>
  <c r="AB12" i="4"/>
  <c r="AB13" i="4"/>
  <c r="AB14" i="4"/>
  <c r="AB16" i="4"/>
  <c r="AB34" i="4"/>
  <c r="AB43" i="4"/>
  <c r="AB44" i="4"/>
  <c r="Z10" i="4"/>
  <c r="Z12" i="4"/>
  <c r="Z13" i="4"/>
  <c r="Z14" i="4"/>
  <c r="Z16" i="4"/>
  <c r="Z34" i="4"/>
  <c r="Z42" i="4"/>
  <c r="Z43" i="4"/>
  <c r="Z44" i="4"/>
  <c r="V10" i="4"/>
  <c r="V12" i="4"/>
  <c r="V13" i="4"/>
  <c r="V14" i="4"/>
  <c r="V16" i="4"/>
  <c r="V34" i="4"/>
  <c r="V42" i="4"/>
  <c r="V43" i="4"/>
  <c r="V44" i="4"/>
  <c r="T10" i="4"/>
  <c r="T12" i="4"/>
  <c r="T13" i="4"/>
  <c r="T14" i="4"/>
  <c r="T16" i="4"/>
  <c r="T34" i="4"/>
  <c r="T42" i="4"/>
  <c r="T43" i="4"/>
  <c r="T44" i="4"/>
  <c r="R10" i="4"/>
  <c r="R12" i="4"/>
  <c r="R13" i="4"/>
  <c r="R14" i="4"/>
  <c r="R16" i="4"/>
  <c r="R34" i="4"/>
  <c r="R43" i="4"/>
  <c r="R44" i="4"/>
  <c r="P10" i="4"/>
  <c r="P12" i="4"/>
  <c r="P13" i="4"/>
  <c r="P14" i="4"/>
  <c r="P16" i="4"/>
  <c r="P34" i="4"/>
  <c r="P43" i="4"/>
  <c r="P44" i="4"/>
  <c r="AH9" i="4"/>
  <c r="AF9" i="4"/>
  <c r="AD9" i="4"/>
  <c r="AB9" i="4"/>
  <c r="Z9" i="4"/>
  <c r="V9" i="4"/>
  <c r="T9" i="4"/>
  <c r="R9" i="4"/>
  <c r="P9" i="4"/>
  <c r="X10" i="4"/>
  <c r="X12" i="4"/>
  <c r="X13" i="4"/>
  <c r="X14" i="4"/>
  <c r="X16" i="4"/>
  <c r="X34" i="4"/>
  <c r="X42" i="4"/>
  <c r="X43" i="4"/>
  <c r="X44" i="4"/>
  <c r="X9" i="4"/>
  <c r="AB46" i="4" l="1"/>
  <c r="P46" i="4"/>
  <c r="R46" i="4"/>
  <c r="AD46" i="4"/>
  <c r="T46" i="4"/>
  <c r="AJ46" i="4"/>
  <c r="AF46" i="4"/>
  <c r="AH46" i="4"/>
  <c r="X46" i="4"/>
  <c r="V46" i="4"/>
  <c r="Z46" i="4"/>
  <c r="K51" i="5"/>
  <c r="K50" i="5"/>
  <c r="K49" i="5"/>
  <c r="K48" i="5"/>
  <c r="K47" i="5"/>
  <c r="K46" i="5"/>
  <c r="K44" i="5"/>
  <c r="K43" i="5"/>
  <c r="K42" i="5"/>
  <c r="K41" i="5"/>
  <c r="K40" i="5"/>
  <c r="K39" i="5"/>
  <c r="K37" i="5"/>
  <c r="K36" i="5"/>
  <c r="K35" i="5"/>
  <c r="K34" i="5"/>
  <c r="K33" i="5"/>
  <c r="K32" i="5"/>
  <c r="K30" i="5"/>
  <c r="K28" i="5"/>
  <c r="K29" i="5"/>
  <c r="K27" i="5"/>
  <c r="K26" i="5"/>
  <c r="K25" i="5"/>
  <c r="K45" i="5"/>
  <c r="K38" i="5"/>
  <c r="K31" i="5"/>
  <c r="K24" i="5"/>
  <c r="K14" i="5"/>
  <c r="K23" i="5"/>
  <c r="K22" i="5"/>
  <c r="K21" i="5"/>
  <c r="K20" i="5"/>
  <c r="K19" i="5"/>
  <c r="K13" i="5"/>
  <c r="K11" i="5"/>
  <c r="K9" i="5"/>
  <c r="K117" i="5"/>
  <c r="K116" i="5"/>
  <c r="K115" i="5"/>
  <c r="K114" i="5"/>
  <c r="K113" i="5"/>
  <c r="K112" i="5"/>
  <c r="K111" i="5"/>
  <c r="K110" i="5"/>
  <c r="K18" i="5"/>
  <c r="K17" i="5"/>
  <c r="K16" i="5"/>
  <c r="K15" i="5"/>
  <c r="K12" i="5"/>
  <c r="K10" i="5"/>
  <c r="K141" i="5"/>
  <c r="L141" i="5" s="1"/>
  <c r="K140" i="5"/>
  <c r="L140" i="5" s="1"/>
  <c r="K139" i="5"/>
  <c r="L139" i="5" s="1"/>
  <c r="L138" i="5"/>
  <c r="L109" i="5"/>
  <c r="K95" i="5"/>
  <c r="L95" i="5" s="1"/>
  <c r="K94" i="5"/>
  <c r="L94" i="5" s="1"/>
  <c r="L93" i="5"/>
  <c r="K86" i="5"/>
  <c r="L86" i="5" s="1"/>
  <c r="K85" i="5"/>
  <c r="L85" i="5" s="1"/>
  <c r="K84" i="5"/>
  <c r="L84" i="5" s="1"/>
  <c r="K83" i="5"/>
  <c r="L83" i="5" s="1"/>
  <c r="K82" i="5"/>
  <c r="L82" i="5" s="1"/>
  <c r="K81" i="5"/>
  <c r="L81" i="5" s="1"/>
  <c r="K80" i="5"/>
  <c r="L80" i="5" s="1"/>
  <c r="K79" i="5"/>
  <c r="L79" i="5" s="1"/>
  <c r="K78" i="5"/>
  <c r="L78" i="5" s="1"/>
  <c r="K77" i="5"/>
  <c r="L77" i="5" s="1"/>
  <c r="K76" i="5"/>
  <c r="L76" i="5" s="1"/>
  <c r="K75" i="5"/>
  <c r="L75" i="5" s="1"/>
  <c r="K74" i="5"/>
  <c r="L74" i="5" s="1"/>
  <c r="K73" i="5"/>
  <c r="L73" i="5" s="1"/>
  <c r="K72" i="5"/>
  <c r="L72" i="5" s="1"/>
  <c r="K71" i="5"/>
  <c r="L71" i="5" s="1"/>
  <c r="K70" i="5"/>
  <c r="L70" i="5" s="1"/>
  <c r="K69" i="5"/>
  <c r="L69" i="5" s="1"/>
  <c r="K68" i="5"/>
  <c r="L68" i="5" s="1"/>
  <c r="K67" i="5"/>
  <c r="L67" i="5" s="1"/>
  <c r="K66" i="5"/>
  <c r="L66" i="5" s="1"/>
  <c r="K65" i="5"/>
  <c r="L65" i="5" s="1"/>
  <c r="L64" i="5"/>
  <c r="K63" i="5"/>
  <c r="L63" i="5" s="1"/>
  <c r="K62" i="5"/>
  <c r="L62" i="5" s="1"/>
  <c r="K61" i="5"/>
  <c r="L61" i="5" s="1"/>
  <c r="K60" i="5"/>
  <c r="L60" i="5" s="1"/>
  <c r="K59" i="5"/>
  <c r="L59" i="5" s="1"/>
  <c r="K58" i="5"/>
  <c r="L58" i="5" s="1"/>
  <c r="K57" i="5"/>
  <c r="L57" i="5" s="1"/>
  <c r="L56" i="5"/>
  <c r="K55" i="5"/>
  <c r="L55" i="5" s="1"/>
  <c r="K54" i="5"/>
  <c r="L54" i="5" s="1"/>
  <c r="K53" i="5"/>
  <c r="L53" i="5" s="1"/>
  <c r="L52" i="5"/>
  <c r="L8" i="5"/>
  <c r="K7" i="5"/>
  <c r="L7" i="5" s="1"/>
  <c r="K6" i="5"/>
  <c r="L6" i="5" s="1"/>
  <c r="K5" i="5"/>
  <c r="L5" i="5" s="1"/>
  <c r="K44" i="4"/>
  <c r="L44" i="4" s="1"/>
  <c r="M44" i="4" s="1"/>
  <c r="K43" i="4"/>
  <c r="L43" i="4" s="1"/>
  <c r="M43" i="4" s="1"/>
  <c r="L42" i="4"/>
  <c r="M42" i="4" s="1"/>
  <c r="K34" i="4"/>
  <c r="L34" i="4" s="1"/>
  <c r="M34" i="4" s="1"/>
  <c r="K31" i="4"/>
  <c r="L31" i="4" s="1"/>
  <c r="M31" i="4" s="1"/>
  <c r="L16" i="4"/>
  <c r="M16" i="4" s="1"/>
  <c r="K14" i="4"/>
  <c r="L14" i="4" s="1"/>
  <c r="M14" i="4" s="1"/>
  <c r="K13" i="4"/>
  <c r="L13" i="4" s="1"/>
  <c r="M13" i="4" s="1"/>
  <c r="L12" i="4"/>
  <c r="M12" i="4" s="1"/>
  <c r="L10" i="4"/>
  <c r="M10" i="4" s="1"/>
  <c r="K9" i="4"/>
  <c r="L9" i="4" s="1"/>
</calcChain>
</file>

<file path=xl/sharedStrings.xml><?xml version="1.0" encoding="utf-8"?>
<sst xmlns="http://schemas.openxmlformats.org/spreadsheetml/2006/main" count="575" uniqueCount="327">
  <si>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</si>
  <si>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</si>
  <si>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</si>
  <si>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</si>
  <si>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</si>
  <si>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</si>
  <si>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</si>
  <si>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</si>
  <si>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</si>
  <si>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</si>
  <si>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Объем всего</t>
  </si>
  <si>
    <t>Заглушка К4М6КС</t>
  </si>
  <si>
    <t>Заглушка К4М8КС</t>
  </si>
  <si>
    <t>Цвет, RAL черный</t>
  </si>
  <si>
    <t>СТОЛБЫ</t>
  </si>
  <si>
    <t>ПЛОЩАДКИ</t>
  </si>
  <si>
    <t>противоскользящая</t>
  </si>
  <si>
    <t>ПАНЕЛИ</t>
  </si>
  <si>
    <t>Уголок крепежный 62х62 90гр.</t>
  </si>
  <si>
    <t>МЕТАЛЛ</t>
  </si>
  <si>
    <t>ПЛАСТИК</t>
  </si>
  <si>
    <t>Закладная для столба</t>
  </si>
  <si>
    <t>16</t>
  </si>
  <si>
    <t>17</t>
  </si>
  <si>
    <t>18</t>
  </si>
  <si>
    <t>19</t>
  </si>
  <si>
    <t>15</t>
  </si>
  <si>
    <t>0013МП</t>
  </si>
  <si>
    <t>0003МП</t>
  </si>
  <si>
    <t>зеленый</t>
  </si>
  <si>
    <t>ПАНЕЛИ КРЫШ</t>
  </si>
  <si>
    <t>поликарбонат прозрачный</t>
  </si>
  <si>
    <t>серый</t>
  </si>
  <si>
    <t>желтый</t>
  </si>
  <si>
    <t>0035МП</t>
  </si>
  <si>
    <t>Перемычка 800мм</t>
  </si>
  <si>
    <t>Шестеренка №1 (304х291)</t>
  </si>
  <si>
    <t>Шестеренка №2 (209х223)</t>
  </si>
  <si>
    <t>Фиксатор счет (450х80)</t>
  </si>
  <si>
    <t>Счеты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</si>
  <si>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</si>
  <si>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</si>
  <si>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</si>
  <si>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</si>
  <si>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</si>
  <si>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</si>
  <si>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</si>
  <si>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</si>
  <si>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</si>
  <si>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</si>
  <si>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</si>
  <si>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</si>
  <si>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</si>
  <si>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</si>
  <si>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</si>
  <si>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</si>
  <si>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</si>
  <si>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</si>
  <si>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</si>
  <si>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Панель балкон боковина  Лесная поляна (305х900)</t>
  </si>
  <si>
    <t>Панель балкона Лесная поляна (912х920)</t>
  </si>
  <si>
    <t>Панель №7 Лесная поляна (1000х270)</t>
  </si>
  <si>
    <t>Панель №1 Лесная поляна (1000х1603)</t>
  </si>
  <si>
    <t>Накладка верхняя панели №1  Лесная поляна (720х208)</t>
  </si>
  <si>
    <t>Накладка нижняя панели №1 Лесная поляна (720х135)</t>
  </si>
  <si>
    <t>Накладка боковая панели №1 Лесная поляна (800х40)</t>
  </si>
  <si>
    <t>Вставка панели №1 Лесная поляна с рисунком (700х1123)</t>
  </si>
  <si>
    <t>Панель №2 Лесная поляна (924х1086)</t>
  </si>
  <si>
    <t>Боковина панели №2 Лесная поляна (344х1200)</t>
  </si>
  <si>
    <t>Накладка панели №2 Лесная поляна (612х673)</t>
  </si>
  <si>
    <t>Панель №6 Лесная поляна (1000х800)</t>
  </si>
  <si>
    <t>Накладка панели №6 Лесная поляна (720х290)</t>
  </si>
  <si>
    <t>Вставка панели №6 Лесная поляна с рисунком (700х560)
(поликарбонат)</t>
  </si>
  <si>
    <t>Скат крыши 1 Лесная поляна (1169х760)</t>
  </si>
  <si>
    <t>Фронтон крыши Лесная поляна (1085х498)</t>
  </si>
  <si>
    <t>Фронтон крыши косой Лесная поляна (1000х852)</t>
  </si>
  <si>
    <t>Скат крыши 2 Лесная поляна (1219х1135)</t>
  </si>
  <si>
    <t>Накладка ската крыши 2 Лесная поляна (763х795)</t>
  </si>
  <si>
    <t>Вставка ската крыши 2 Лесная поляна (743х775) (поликарбонат)</t>
  </si>
  <si>
    <t>Скат крыши 3 Лесная поляна (1054х402)</t>
  </si>
  <si>
    <t>Вставка панели №2 Лесная поляна (593х653) (поликарбонат)</t>
  </si>
  <si>
    <t>000168.П.15.0</t>
  </si>
  <si>
    <t>000041.П.15.0</t>
  </si>
  <si>
    <t>002046_П</t>
  </si>
  <si>
    <t>002047_П</t>
  </si>
  <si>
    <t>002048_П</t>
  </si>
  <si>
    <t>002049_П</t>
  </si>
  <si>
    <t>002050_П</t>
  </si>
  <si>
    <t>002051_П</t>
  </si>
  <si>
    <t>002053_П</t>
  </si>
  <si>
    <t>002054_П</t>
  </si>
  <si>
    <t>002056_П</t>
  </si>
  <si>
    <t>002057_П</t>
  </si>
  <si>
    <t>002058_П</t>
  </si>
  <si>
    <t>002059_П</t>
  </si>
  <si>
    <t>002060_П</t>
  </si>
  <si>
    <t>002061_П</t>
  </si>
  <si>
    <t>002062_П</t>
  </si>
  <si>
    <t>002063_П</t>
  </si>
  <si>
    <t>002064_П</t>
  </si>
  <si>
    <t>002065_П</t>
  </si>
  <si>
    <t>002073_П</t>
  </si>
  <si>
    <t>002074_П</t>
  </si>
  <si>
    <t>001841_М</t>
  </si>
  <si>
    <t>001842_М</t>
  </si>
  <si>
    <t>001843_М</t>
  </si>
  <si>
    <t>001845_М</t>
  </si>
  <si>
    <t>Крепление горки для метровой площадки правое</t>
  </si>
  <si>
    <t>Крепление горки для метровой площадки левое</t>
  </si>
  <si>
    <t>0033МП</t>
  </si>
  <si>
    <t>0034МП</t>
  </si>
  <si>
    <t>0119ДБ</t>
  </si>
  <si>
    <t>доска 35х90х1000</t>
  </si>
  <si>
    <t>Уголок 55x55x40</t>
  </si>
  <si>
    <t>Крепление горки (506mm)</t>
  </si>
  <si>
    <t>Опора горки закладная (528mm)</t>
  </si>
  <si>
    <t>Перемычка горки (506mm)</t>
  </si>
  <si>
    <t>0006МП</t>
  </si>
  <si>
    <t>0007МП</t>
  </si>
  <si>
    <t>0008МП</t>
  </si>
  <si>
    <t>Болт мебельный М6х50</t>
  </si>
  <si>
    <t>Болт мебельный М6х60</t>
  </si>
  <si>
    <t>Болт мебельный М6х35</t>
  </si>
  <si>
    <t>Болт мебельный М6х45</t>
  </si>
  <si>
    <t>Стандартные изделия</t>
  </si>
  <si>
    <t>Болт мебельный М6х70</t>
  </si>
  <si>
    <t>Шайба оц D8</t>
  </si>
  <si>
    <t>Гайка 6-гр оц М6</t>
  </si>
  <si>
    <t>Шуруп Глухарь 8х50</t>
  </si>
  <si>
    <t>Шуруп Глухарь 8х80</t>
  </si>
  <si>
    <t>10</t>
  </si>
  <si>
    <t>11</t>
  </si>
  <si>
    <t>12</t>
  </si>
  <si>
    <t>13</t>
  </si>
  <si>
    <t>14</t>
  </si>
  <si>
    <t>Брус 100х100х3000</t>
  </si>
  <si>
    <t>0034ДБ</t>
  </si>
  <si>
    <t>Лаз с камнями Лесная поляна на высоту 1200 мм</t>
  </si>
  <si>
    <t>Полотно лаза с камнями на высоту 1200 мм</t>
  </si>
  <si>
    <t>001859</t>
  </si>
  <si>
    <t xml:space="preserve">Опора лаза с камнями на высоту 1200 мм </t>
  </si>
  <si>
    <t>Арка лаза с камнями Лесная поляна_ПНД</t>
  </si>
  <si>
    <t>002096_П</t>
  </si>
  <si>
    <t>002090_П</t>
  </si>
  <si>
    <t>Брус 100х100х3600</t>
  </si>
  <si>
    <t>0058ДБ</t>
  </si>
  <si>
    <t>Площадка квадратная 1000х1000 мм (СБ)</t>
  </si>
  <si>
    <t>0063СБ</t>
  </si>
  <si>
    <t>Площадка винтового спуска трапеция 1000х750</t>
  </si>
  <si>
    <t>Малые зацепы для детского скалодрома</t>
  </si>
  <si>
    <t>разноцветный</t>
  </si>
  <si>
    <t>002052_П</t>
  </si>
  <si>
    <t>Панель арки винтового спуска Лесная поляна (700х640)</t>
  </si>
  <si>
    <t>0473МП</t>
  </si>
  <si>
    <t>Арка винтового спуска трапеция</t>
  </si>
  <si>
    <t>Спуск горки 1200 (545x2490)</t>
  </si>
  <si>
    <t>0014МП</t>
  </si>
  <si>
    <t>Горка винтовая с высоты 1,5 м желтая</t>
  </si>
  <si>
    <t>000112</t>
  </si>
  <si>
    <t>Пол 1000х1000 столб 100</t>
  </si>
  <si>
    <t>000542</t>
  </si>
  <si>
    <t>Пол площ. винт. спуска трапеция 1000</t>
  </si>
  <si>
    <t>0006ДБ</t>
  </si>
  <si>
    <t>доска 35х90х558</t>
  </si>
  <si>
    <t>ИКТСР-10.02.Н</t>
  </si>
  <si>
    <t>Площадка треугольная 1000х1000 90 градусов</t>
  </si>
  <si>
    <t>Площадка треугольная 1000х900 90 градусов правая</t>
  </si>
  <si>
    <t>Площадка треугольная 1000х900 90 градусов левая</t>
  </si>
  <si>
    <t>Площадка треугольная 9000х900 90 градусов</t>
  </si>
  <si>
    <t>Вес, кг</t>
  </si>
  <si>
    <t>0053СБ</t>
  </si>
  <si>
    <t>Площадка 1000х950 (1ст-пол.столба) (СБ)</t>
  </si>
  <si>
    <t>000370</t>
  </si>
  <si>
    <t>Пол 1000х950 ст-100 (1ст-пол.столба)</t>
  </si>
  <si>
    <t>доска 35х90х1000 с вырезом 35х45</t>
  </si>
  <si>
    <t>доска 35х90х1220 с фасками 45 гр</t>
  </si>
  <si>
    <t>Уголок крепления труегольной площадки к столбу правый</t>
  </si>
  <si>
    <t>Уголок крепления труегольной площадки к столбу левый</t>
  </si>
  <si>
    <t>Пол 1000х1000 треугольная площадка 90 гр</t>
  </si>
  <si>
    <t>Пол 1000х900 треугольная площадка 90 гр правая</t>
  </si>
  <si>
    <t>Пол 1000х900 треугольная площадка 90 гр левая</t>
  </si>
  <si>
    <t xml:space="preserve">Пол 900х900 треугольная площадка 90 гр </t>
  </si>
  <si>
    <t>Метизы крепления на 1 комплектующую</t>
  </si>
  <si>
    <t>Гайка 6-гр оц М8</t>
  </si>
  <si>
    <t xml:space="preserve">Шуруп (глухарь) 8х80 - 3 шт.                         Шайба м8 увел. - 3 шт.                         </t>
  </si>
  <si>
    <t xml:space="preserve">Болт мебельный М6х35 - 2 шт.                               Шайба м8 увел. - 2 шт.                    Гайка м6 - 2 шт        </t>
  </si>
  <si>
    <t>Саморез 4,5х55</t>
  </si>
  <si>
    <t>Саморез 3,5х35</t>
  </si>
  <si>
    <t xml:space="preserve">Шуруп (глухарь) 8х80 - 2 шт.                         Шайба м8 увел. - 2 шт.                         </t>
  </si>
  <si>
    <t>бежевый</t>
  </si>
  <si>
    <t xml:space="preserve">Шуруп (глухарь) 8х80 - 4 шт.                         Шайба м8 увел. - 4 шт.                         </t>
  </si>
  <si>
    <t>002055_П</t>
  </si>
  <si>
    <t>Панель боковая арка  Лесная поляна (1000х1280)</t>
  </si>
  <si>
    <t>0485МП</t>
  </si>
  <si>
    <t>Перемычка Панели Крестики-Нолики</t>
  </si>
  <si>
    <t>0486МП</t>
  </si>
  <si>
    <t>Направляющая Панели Крестики-Нолики</t>
  </si>
  <si>
    <t xml:space="preserve">Болт мебельный М6х50 - 2 шт.                               Шайба м8 увел. - 2 шт.                        Гайка м6 - 2 шт     </t>
  </si>
  <si>
    <t>0487МП</t>
  </si>
  <si>
    <t>Проставка Панели Крестики-Нолики</t>
  </si>
  <si>
    <t>0488МП</t>
  </si>
  <si>
    <t>Накладка Крестик_Панель Крестики-Нолики</t>
  </si>
  <si>
    <t>Саморез по дереву 3.5х35 - 4 шт.</t>
  </si>
  <si>
    <t>0489МП</t>
  </si>
  <si>
    <t>Накладка Нолик_Панель Крестики-Нолики</t>
  </si>
  <si>
    <t>0186ДБ</t>
  </si>
  <si>
    <t>Кубик_ПНД 100х100х100</t>
  </si>
  <si>
    <t xml:space="preserve">Шуруп (глухарь) 8х50 - 4 шт.                         Шайба м8 увел. - 4 шт.                         </t>
  </si>
  <si>
    <t>0088СБ</t>
  </si>
  <si>
    <t>Панель Крестики-Нолики (СБ)</t>
  </si>
  <si>
    <t>000273_П</t>
  </si>
  <si>
    <t>000274_П</t>
  </si>
  <si>
    <t>000275_П</t>
  </si>
  <si>
    <t>000276_П</t>
  </si>
  <si>
    <t>000277_П</t>
  </si>
  <si>
    <t>000278_П</t>
  </si>
  <si>
    <t>000279_П</t>
  </si>
  <si>
    <t>000015_П</t>
  </si>
  <si>
    <t>Ограждение горки_ПНД</t>
  </si>
  <si>
    <t>0490МП</t>
  </si>
  <si>
    <t>Спуск горки 1500 (545x2920)</t>
  </si>
  <si>
    <t>ГОРКИ 1500</t>
  </si>
  <si>
    <t>ГОРКИ 1200</t>
  </si>
  <si>
    <t xml:space="preserve">Шуруп (глухарь) 8х50 - 8 шт.                         Шайба м8 увел. - 8 шт.                         </t>
  </si>
  <si>
    <t>000013_П</t>
  </si>
  <si>
    <t>Борт левый (горка 600)_ПНД</t>
  </si>
  <si>
    <t>000014_П</t>
  </si>
  <si>
    <t>Борт правый (горка 600)_ПНД</t>
  </si>
  <si>
    <t>Вставка (горка 600)_ПНД</t>
  </si>
  <si>
    <t>0016МП</t>
  </si>
  <si>
    <t>Спуск горки 900 (545x1980)</t>
  </si>
  <si>
    <t>ГОРКИ 600</t>
  </si>
  <si>
    <t xml:space="preserve">Болт мебельный М6х50 - 4 шт.                               Шайба м8 увел. - 8 шт.                        Гайка м6 - 4 шт     
Шуруп (глухарь) 8х50 - 4 шт.  </t>
  </si>
  <si>
    <t xml:space="preserve">Болт мебельный М6х50 - 1 шт.                               Шайба м8 увел. - 1 шт.                    Гайка м6 - 1 шт        </t>
  </si>
  <si>
    <t>ГОРКИ 900</t>
  </si>
  <si>
    <t>0048СБ</t>
  </si>
  <si>
    <t>доска 35х90х730</t>
  </si>
  <si>
    <t>0198ДБ</t>
  </si>
  <si>
    <t>0200ДБ</t>
  </si>
  <si>
    <t>0201ДБ</t>
  </si>
  <si>
    <t>0586МП</t>
  </si>
  <si>
    <t>0587МП</t>
  </si>
  <si>
    <t>001861</t>
  </si>
  <si>
    <t>001860</t>
  </si>
  <si>
    <t>001862</t>
  </si>
  <si>
    <t>001866</t>
  </si>
  <si>
    <t>0090СБ</t>
  </si>
  <si>
    <t>0089СБ</t>
  </si>
  <si>
    <t>0091СБ</t>
  </si>
  <si>
    <t>0092СБ</t>
  </si>
  <si>
    <t>Борт правый 1 горки 1500_ПНД</t>
  </si>
  <si>
    <t>Борт левый 1 горки 1500_ПНД</t>
  </si>
  <si>
    <t>Борт правый 2 горки 1500_ПНД</t>
  </si>
  <si>
    <t>Борт левый 2 горки 1500_ПНД</t>
  </si>
  <si>
    <t>Вставка верхняя горки 1500_ПНД</t>
  </si>
  <si>
    <t>Вставка нижняя горки 1500_ПНД</t>
  </si>
  <si>
    <t>Соединитель бортов горки 1500_ПНД</t>
  </si>
  <si>
    <t>000016_П</t>
  </si>
  <si>
    <t>Борт левый (горка 1200)_ПНД</t>
  </si>
  <si>
    <t>Борт правый (горка 1200)_ПНД</t>
  </si>
  <si>
    <t>Вставка (горка 1200)_ПНД</t>
  </si>
  <si>
    <t>Борт правый (горка 900)_ПНД</t>
  </si>
  <si>
    <t>Борт левый (горка 900)_ПНД</t>
  </si>
  <si>
    <t>Вставка (горка 900)_ПНД</t>
  </si>
  <si>
    <t>000018_П</t>
  </si>
  <si>
    <t>000019_П</t>
  </si>
  <si>
    <t>000020_П</t>
  </si>
  <si>
    <t>000026_П</t>
  </si>
  <si>
    <t>000027_П</t>
  </si>
  <si>
    <t>000028_П</t>
  </si>
  <si>
    <t xml:space="preserve">Шуруп (глухарь) 8х50 - 3 шт.                         Шайба м8 увел. - 3шт.                         </t>
  </si>
  <si>
    <t>Брус 100х100х1500</t>
  </si>
  <si>
    <t>0008ДБ</t>
  </si>
  <si>
    <t>Брус 100х100х2000</t>
  </si>
  <si>
    <t>0005ДБ</t>
  </si>
  <si>
    <t>Брус 100х100х2200</t>
  </si>
  <si>
    <t>0026ДБ</t>
  </si>
  <si>
    <t xml:space="preserve">Болт мебельный М6х50 - 5 шт.                               Шайба м8 увел. - 5 шт.                        Гайка м6 - 5 шт     </t>
  </si>
  <si>
    <t>001845М</t>
  </si>
  <si>
    <t>001293</t>
  </si>
  <si>
    <t>Щит (ИКТСР-7.03) 1000 x 800 x 21</t>
  </si>
  <si>
    <t>001294</t>
  </si>
  <si>
    <t xml:space="preserve">Кольцо (ИКТСР-7.03) 580 x 580 x 21 </t>
  </si>
  <si>
    <t xml:space="preserve">Болт мебельный М6х70 - 4 шт.                               Шайба м8 увел. - 4 шт.                    Гайка м6 - 4 шт        </t>
  </si>
  <si>
    <t>001295</t>
  </si>
  <si>
    <t xml:space="preserve">Диск (ИКТСР-7.03) 498 x 498 x 15 </t>
  </si>
  <si>
    <t>001296</t>
  </si>
  <si>
    <t xml:space="preserve">Камень (ИКТСР-7.03) 103 x 103 x 15 </t>
  </si>
  <si>
    <t xml:space="preserve">Болт мебельный М6х70 - 2 шт.                               Шайба м8 увел. - 2 шт.                    Гайка м6 - 2 шт        </t>
  </si>
  <si>
    <t>001297</t>
  </si>
  <si>
    <t xml:space="preserve">Стрелка (ИКТСР-7.03) 112 x 68 x 15 </t>
  </si>
  <si>
    <t>002102_П</t>
  </si>
  <si>
    <t>Декоративный элемент Лист Лесная поляна (1000х495)_ПНД</t>
  </si>
  <si>
    <t>7</t>
  </si>
  <si>
    <t>8</t>
  </si>
  <si>
    <t>9</t>
  </si>
  <si>
    <t>Колпачок пластиковый составной М6-27</t>
  </si>
  <si>
    <t>Колпачок пластиковый составной М8-32,5</t>
  </si>
  <si>
    <t>Заглушка 100х100 квадратная, наружная 55мм</t>
  </si>
  <si>
    <t>Болт М6х35 мебельный с полукр.гол. и усом</t>
  </si>
  <si>
    <t>Болт М6х50 мебельный с усом ГОСТ 7801-81 (DIN 607)</t>
  </si>
  <si>
    <t>6х70 ОЦ. Болт мебельный с усом ГОСТ 7801-81 (DIN 607)</t>
  </si>
  <si>
    <t>Глухарь М8х60</t>
  </si>
  <si>
    <t>Глухарь М8х80</t>
  </si>
  <si>
    <t>Шайба М8 плоская</t>
  </si>
  <si>
    <t>Гайка М6 шестигранная</t>
  </si>
  <si>
    <t>Саморез с потай.гол.со сверлом 4,2х38</t>
  </si>
  <si>
    <t>ПСР-1.55.Н</t>
  </si>
  <si>
    <t>002075_П</t>
  </si>
  <si>
    <t>Лаз ступенька Лесная поляна (1000х270)</t>
  </si>
  <si>
    <t>002070_П</t>
  </si>
  <si>
    <t>Панель №5 Лесная поляна (1000х800)</t>
  </si>
  <si>
    <t>002071_П</t>
  </si>
  <si>
    <t>Столик панели №5 Лесная поляна (250х270)</t>
  </si>
  <si>
    <t>002072_П</t>
  </si>
  <si>
    <t>Опора столика Лесная поляна (150х130)</t>
  </si>
  <si>
    <t>002169_П</t>
  </si>
  <si>
    <t>Панель песочницы ПСР-1.52 (2300х300)</t>
  </si>
  <si>
    <t>002171_П</t>
  </si>
  <si>
    <t>Стол песочницы ПСР-1.52 треугольник (370х370)</t>
  </si>
  <si>
    <t xml:space="preserve">Шуруп (глухарь) 8х80 - 1 шт.                         Шайба м8 увел. - 1 шт.                         </t>
  </si>
  <si>
    <t>Панель песочницы ПСР-1.55 (1900х300)_ПНД</t>
  </si>
  <si>
    <t>002185_П</t>
  </si>
  <si>
    <t>Столик угловой песочницы 1.03_ПНД</t>
  </si>
  <si>
    <t>000740_П</t>
  </si>
  <si>
    <t>0038ДБ</t>
  </si>
  <si>
    <t>Брус 100х100х300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</si>
</sst>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Times New Roman"/>
      <family val="2"/>
      <charset val="204"/>
    </font>
    <font>
      <sz val="11"/>
      <color theme="1"/>
      <name val="Arial"/>
      <family val="2"/>
      <charset val="204"/>
    </font>
    <font>
      <i/>
      <sz val="12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0"/>
      <color rgb="FF000000"/>
      <name val="Arial Unicode MS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D9D9D9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5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 wrapText="1"/>
    </xf>
    <xf numFmtId="165" fontId="2" fillId="0" borderId="22" xfId="0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textRotation="90" wrapText="1"/>
    </xf>
    <xf numFmtId="49" fontId="2" fillId="0" borderId="14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2" fillId="0" borderId="15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165" fontId="2" fillId="6" borderId="16" xfId="0" applyNumberFormat="1" applyFont="1" applyFill="1" applyBorder="1" applyAlignment="1">
      <alignment horizontal="center" vertical="center" wrapText="1"/>
    </xf>
    <xf numFmtId="165" fontId="11" fillId="0" borderId="23" xfId="0" applyNumberFormat="1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5" fontId="2" fillId="3" borderId="23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165" fontId="12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65" fontId="2" fillId="0" borderId="3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0" borderId="19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14" borderId="15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49" fontId="2" fillId="0" borderId="3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emf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4.emf"/><Relationship Id="rId18" Type="http://schemas.openxmlformats.org/officeDocument/2006/relationships/image" Target="../media/image49.emf"/><Relationship Id="rId26" Type="http://schemas.openxmlformats.org/officeDocument/2006/relationships/image" Target="../media/image12.emf"/><Relationship Id="rId39" Type="http://schemas.openxmlformats.org/officeDocument/2006/relationships/image" Target="../media/image66.png"/><Relationship Id="rId21" Type="http://schemas.openxmlformats.org/officeDocument/2006/relationships/image" Target="../media/image52.emf"/><Relationship Id="rId34" Type="http://schemas.openxmlformats.org/officeDocument/2006/relationships/image" Target="../media/image61.jpeg"/><Relationship Id="rId42" Type="http://schemas.openxmlformats.org/officeDocument/2006/relationships/image" Target="../media/image69.emf"/><Relationship Id="rId47" Type="http://schemas.openxmlformats.org/officeDocument/2006/relationships/image" Target="../media/image73.png"/><Relationship Id="rId50" Type="http://schemas.openxmlformats.org/officeDocument/2006/relationships/image" Target="../media/image76.png"/><Relationship Id="rId55" Type="http://schemas.openxmlformats.org/officeDocument/2006/relationships/image" Target="../media/image22.png"/><Relationship Id="rId7" Type="http://schemas.openxmlformats.org/officeDocument/2006/relationships/image" Target="../media/image38.emf"/><Relationship Id="rId2" Type="http://schemas.openxmlformats.org/officeDocument/2006/relationships/image" Target="../media/image2.png"/><Relationship Id="rId16" Type="http://schemas.openxmlformats.org/officeDocument/2006/relationships/image" Target="../media/image47.emf"/><Relationship Id="rId29" Type="http://schemas.openxmlformats.org/officeDocument/2006/relationships/image" Target="../media/image57.emf"/><Relationship Id="rId11" Type="http://schemas.openxmlformats.org/officeDocument/2006/relationships/image" Target="../media/image42.emf"/><Relationship Id="rId24" Type="http://schemas.openxmlformats.org/officeDocument/2006/relationships/image" Target="../media/image55.emf"/><Relationship Id="rId32" Type="http://schemas.openxmlformats.org/officeDocument/2006/relationships/image" Target="../media/image59.png"/><Relationship Id="rId37" Type="http://schemas.openxmlformats.org/officeDocument/2006/relationships/image" Target="../media/image64.png"/><Relationship Id="rId40" Type="http://schemas.openxmlformats.org/officeDocument/2006/relationships/image" Target="../media/image67.png"/><Relationship Id="rId45" Type="http://schemas.openxmlformats.org/officeDocument/2006/relationships/image" Target="../media/image71.png"/><Relationship Id="rId53" Type="http://schemas.openxmlformats.org/officeDocument/2006/relationships/image" Target="../media/image20.png"/><Relationship Id="rId58" Type="http://schemas.openxmlformats.org/officeDocument/2006/relationships/image" Target="../media/image25.png"/><Relationship Id="rId5" Type="http://schemas.openxmlformats.org/officeDocument/2006/relationships/image" Target="../media/image36.emf"/><Relationship Id="rId19" Type="http://schemas.openxmlformats.org/officeDocument/2006/relationships/image" Target="../media/image50.emf"/><Relationship Id="rId4" Type="http://schemas.openxmlformats.org/officeDocument/2006/relationships/image" Target="../media/image3.jpeg"/><Relationship Id="rId9" Type="http://schemas.openxmlformats.org/officeDocument/2006/relationships/image" Target="../media/image40.emf"/><Relationship Id="rId14" Type="http://schemas.openxmlformats.org/officeDocument/2006/relationships/image" Target="../media/image45.emf"/><Relationship Id="rId22" Type="http://schemas.openxmlformats.org/officeDocument/2006/relationships/image" Target="../media/image53.emf"/><Relationship Id="rId27" Type="http://schemas.openxmlformats.org/officeDocument/2006/relationships/image" Target="../media/image13.emf"/><Relationship Id="rId30" Type="http://schemas.openxmlformats.org/officeDocument/2006/relationships/image" Target="../media/image58.emf"/><Relationship Id="rId35" Type="http://schemas.openxmlformats.org/officeDocument/2006/relationships/image" Target="../media/image62.png"/><Relationship Id="rId43" Type="http://schemas.openxmlformats.org/officeDocument/2006/relationships/image" Target="../media/image70.png"/><Relationship Id="rId48" Type="http://schemas.openxmlformats.org/officeDocument/2006/relationships/image" Target="../media/image74.png"/><Relationship Id="rId56" Type="http://schemas.openxmlformats.org/officeDocument/2006/relationships/image" Target="../media/image23.png"/><Relationship Id="rId8" Type="http://schemas.openxmlformats.org/officeDocument/2006/relationships/image" Target="../media/image39.emf"/><Relationship Id="rId51" Type="http://schemas.openxmlformats.org/officeDocument/2006/relationships/image" Target="../media/image77.png"/><Relationship Id="rId3" Type="http://schemas.openxmlformats.org/officeDocument/2006/relationships/image" Target="../media/image35.png"/><Relationship Id="rId12" Type="http://schemas.openxmlformats.org/officeDocument/2006/relationships/image" Target="../media/image43.emf"/><Relationship Id="rId17" Type="http://schemas.openxmlformats.org/officeDocument/2006/relationships/image" Target="../media/image48.emf"/><Relationship Id="rId25" Type="http://schemas.openxmlformats.org/officeDocument/2006/relationships/image" Target="../media/image56.emf"/><Relationship Id="rId33" Type="http://schemas.openxmlformats.org/officeDocument/2006/relationships/image" Target="../media/image60.png"/><Relationship Id="rId38" Type="http://schemas.openxmlformats.org/officeDocument/2006/relationships/image" Target="../media/image65.png"/><Relationship Id="rId46" Type="http://schemas.openxmlformats.org/officeDocument/2006/relationships/image" Target="../media/image72.png"/><Relationship Id="rId20" Type="http://schemas.openxmlformats.org/officeDocument/2006/relationships/image" Target="../media/image51.emf"/><Relationship Id="rId41" Type="http://schemas.openxmlformats.org/officeDocument/2006/relationships/image" Target="../media/image68.emf"/><Relationship Id="rId54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37.emf"/><Relationship Id="rId15" Type="http://schemas.openxmlformats.org/officeDocument/2006/relationships/image" Target="../media/image46.emf"/><Relationship Id="rId23" Type="http://schemas.openxmlformats.org/officeDocument/2006/relationships/image" Target="../media/image54.emf"/><Relationship Id="rId28" Type="http://schemas.openxmlformats.org/officeDocument/2006/relationships/image" Target="../media/image14.emf"/><Relationship Id="rId36" Type="http://schemas.openxmlformats.org/officeDocument/2006/relationships/image" Target="../media/image63.emf"/><Relationship Id="rId49" Type="http://schemas.openxmlformats.org/officeDocument/2006/relationships/image" Target="../media/image75.png"/><Relationship Id="rId57" Type="http://schemas.openxmlformats.org/officeDocument/2006/relationships/image" Target="../media/image24.png"/><Relationship Id="rId10" Type="http://schemas.openxmlformats.org/officeDocument/2006/relationships/image" Target="../media/image41.emf"/><Relationship Id="rId31" Type="http://schemas.openxmlformats.org/officeDocument/2006/relationships/image" Target="../media/image4.jpeg"/><Relationship Id="rId44" Type="http://schemas.openxmlformats.org/officeDocument/2006/relationships/image" Target="../media/image11.png"/><Relationship Id="rId52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42</xdr:row>
      <xdr:rowOff>40822</xdr:rowOff>
    </xdr:from>
    <xdr:to>
      <xdr:col>5</xdr:col>
      <xdr:colOff>1192773</xdr:colOff>
      <xdr:row>42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FA11843-654B-42F0-994B-BF45B863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80441347"/>
          <a:ext cx="596488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43</xdr:row>
      <xdr:rowOff>32339</xdr:rowOff>
    </xdr:from>
    <xdr:to>
      <xdr:col>5</xdr:col>
      <xdr:colOff>1226726</xdr:colOff>
      <xdr:row>44</xdr:row>
      <xdr:rowOff>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129716-CFFC-45C2-B4CB-9BE49E4AA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29485" y="81172639"/>
          <a:ext cx="829691" cy="8081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9373</xdr:colOff>
      <xdr:row>45</xdr:row>
      <xdr:rowOff>237662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6422C6BA-4CD1-463C-9065-F58870C5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45</xdr:row>
      <xdr:rowOff>0</xdr:rowOff>
    </xdr:from>
    <xdr:to>
      <xdr:col>11</xdr:col>
      <xdr:colOff>9373</xdr:colOff>
      <xdr:row>45</xdr:row>
      <xdr:rowOff>237662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75F02CFA-5C89-4B7F-AFD4-D96467CE2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81991200"/>
          <a:ext cx="9560" cy="240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8625</xdr:colOff>
      <xdr:row>43</xdr:row>
      <xdr:rowOff>495825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E63A83EB-C62A-4928-B3EA-225C1747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80400525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318135</xdr:colOff>
      <xdr:row>8</xdr:row>
      <xdr:rowOff>49257</xdr:rowOff>
    </xdr:from>
    <xdr:to>
      <xdr:col>5</xdr:col>
      <xdr:colOff>1172845</xdr:colOff>
      <xdr:row>8</xdr:row>
      <xdr:rowOff>390887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7D473016-0F93-4C89-8042-7B27A60E4B61}"/>
            </a:ext>
          </a:extLst>
        </xdr:cNvPr>
        <xdr:cNvPicPr/>
      </xdr:nvPicPr>
      <xdr:blipFill>
        <a:blip xmlns:r="http://schemas.openxmlformats.org/officeDocument/2006/relationships" r:embed="rId3" cstate="print"/>
        <a:srcRect r="-2703" b="47582"/>
        <a:stretch>
          <a:fillRect/>
        </a:stretch>
      </xdr:blipFill>
      <xdr:spPr bwMode="auto">
        <a:xfrm rot="16200000">
          <a:off x="6200775" y="9438367"/>
          <a:ext cx="341630" cy="8547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429572</xdr:colOff>
      <xdr:row>33</xdr:row>
      <xdr:rowOff>31338</xdr:rowOff>
    </xdr:from>
    <xdr:to>
      <xdr:col>5</xdr:col>
      <xdr:colOff>1240312</xdr:colOff>
      <xdr:row>33</xdr:row>
      <xdr:rowOff>1003076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188E536E-B33C-43A5-A044-239B4B8B1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6063754" y="77662974"/>
          <a:ext cx="810740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11800</xdr:colOff>
      <xdr:row>44</xdr:row>
      <xdr:rowOff>399418</xdr:rowOff>
    </xdr:to>
    <xdr:pic>
      <xdr:nvPicPr>
        <xdr:cNvPr id="59" name="Picture 9">
          <a:extLst>
            <a:ext uri="{FF2B5EF4-FFF2-40B4-BE49-F238E27FC236}">
              <a16:creationId xmlns:a16="http://schemas.microsoft.com/office/drawing/2014/main" id="{55011314-3E65-4677-94B3-CA0BEA21B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8625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12</xdr:col>
      <xdr:colOff>0</xdr:colOff>
      <xdr:row>46</xdr:row>
      <xdr:rowOff>0</xdr:rowOff>
    </xdr:from>
    <xdr:ext cx="11800" cy="1236052"/>
    <xdr:pic>
      <xdr:nvPicPr>
        <xdr:cNvPr id="57" name="Picture 9">
          <a:extLst>
            <a:ext uri="{FF2B5EF4-FFF2-40B4-BE49-F238E27FC236}">
              <a16:creationId xmlns:a16="http://schemas.microsoft.com/office/drawing/2014/main" id="{F777157D-7960-41CA-981F-01D4832F6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385832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62" name="Picture 9">
          <a:extLst>
            <a:ext uri="{FF2B5EF4-FFF2-40B4-BE49-F238E27FC236}">
              <a16:creationId xmlns:a16="http://schemas.microsoft.com/office/drawing/2014/main" id="{96F0965E-5E1D-4C9E-B20B-BF22E828A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46</xdr:row>
      <xdr:rowOff>0</xdr:rowOff>
    </xdr:from>
    <xdr:ext cx="11800" cy="1236052"/>
    <xdr:pic>
      <xdr:nvPicPr>
        <xdr:cNvPr id="65" name="Picture 9">
          <a:extLst>
            <a:ext uri="{FF2B5EF4-FFF2-40B4-BE49-F238E27FC236}">
              <a16:creationId xmlns:a16="http://schemas.microsoft.com/office/drawing/2014/main" id="{7BC19E3E-71E8-4689-AC9E-8AC32755B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66886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46</xdr:row>
      <xdr:rowOff>0</xdr:rowOff>
    </xdr:from>
    <xdr:ext cx="11800" cy="1236052"/>
    <xdr:pic>
      <xdr:nvPicPr>
        <xdr:cNvPr id="67" name="Picture 9">
          <a:extLst>
            <a:ext uri="{FF2B5EF4-FFF2-40B4-BE49-F238E27FC236}">
              <a16:creationId xmlns:a16="http://schemas.microsoft.com/office/drawing/2014/main" id="{70225C4F-6BCA-449A-AAC0-E5830215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82670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46</xdr:row>
      <xdr:rowOff>0</xdr:rowOff>
    </xdr:from>
    <xdr:ext cx="11800" cy="1236052"/>
    <xdr:pic>
      <xdr:nvPicPr>
        <xdr:cNvPr id="71" name="Picture 9">
          <a:extLst>
            <a:ext uri="{FF2B5EF4-FFF2-40B4-BE49-F238E27FC236}">
              <a16:creationId xmlns:a16="http://schemas.microsoft.com/office/drawing/2014/main" id="{905F1D92-7902-4199-8E27-9F2B16F13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9845464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46</xdr:row>
      <xdr:rowOff>0</xdr:rowOff>
    </xdr:from>
    <xdr:ext cx="11800" cy="1236052"/>
    <xdr:pic>
      <xdr:nvPicPr>
        <xdr:cNvPr id="75" name="Picture 9">
          <a:extLst>
            <a:ext uri="{FF2B5EF4-FFF2-40B4-BE49-F238E27FC236}">
              <a16:creationId xmlns:a16="http://schemas.microsoft.com/office/drawing/2014/main" id="{A4552A35-F03F-47E4-9881-F5CB78B19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142389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46</xdr:row>
      <xdr:rowOff>0</xdr:rowOff>
    </xdr:from>
    <xdr:ext cx="11800" cy="1236052"/>
    <xdr:pic>
      <xdr:nvPicPr>
        <xdr:cNvPr id="79" name="Picture 9">
          <a:extLst>
            <a:ext uri="{FF2B5EF4-FFF2-40B4-BE49-F238E27FC236}">
              <a16:creationId xmlns:a16="http://schemas.microsoft.com/office/drawing/2014/main" id="{C893B050-7290-4B12-90AD-7AD4B3D46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142389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46</xdr:row>
      <xdr:rowOff>0</xdr:rowOff>
    </xdr:from>
    <xdr:ext cx="11800" cy="1236052"/>
    <xdr:pic>
      <xdr:nvPicPr>
        <xdr:cNvPr id="80" name="Picture 9">
          <a:extLst>
            <a:ext uri="{FF2B5EF4-FFF2-40B4-BE49-F238E27FC236}">
              <a16:creationId xmlns:a16="http://schemas.microsoft.com/office/drawing/2014/main" id="{909E0B2B-2F95-4883-B691-70454CA6B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217228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84" name="Picture 9">
          <a:extLst>
            <a:ext uri="{FF2B5EF4-FFF2-40B4-BE49-F238E27FC236}">
              <a16:creationId xmlns:a16="http://schemas.microsoft.com/office/drawing/2014/main" id="{DE7A8B1C-3BE0-43FD-AB50-C60833272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366907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88" name="Picture 9">
          <a:extLst>
            <a:ext uri="{FF2B5EF4-FFF2-40B4-BE49-F238E27FC236}">
              <a16:creationId xmlns:a16="http://schemas.microsoft.com/office/drawing/2014/main" id="{9A4BD360-0EA3-413E-BE78-673AC99EA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90" name="Picture 9">
          <a:extLst>
            <a:ext uri="{FF2B5EF4-FFF2-40B4-BE49-F238E27FC236}">
              <a16:creationId xmlns:a16="http://schemas.microsoft.com/office/drawing/2014/main" id="{14AE575B-4E1C-4FFD-9F02-336570335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55876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92" name="Picture 9">
          <a:extLst>
            <a:ext uri="{FF2B5EF4-FFF2-40B4-BE49-F238E27FC236}">
              <a16:creationId xmlns:a16="http://schemas.microsoft.com/office/drawing/2014/main" id="{05398B97-B25E-4739-98E7-7F8A69B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767851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94" name="Picture 9">
          <a:extLst>
            <a:ext uri="{FF2B5EF4-FFF2-40B4-BE49-F238E27FC236}">
              <a16:creationId xmlns:a16="http://schemas.microsoft.com/office/drawing/2014/main" id="{F5205B19-9FA9-439E-BFD3-00C781CA0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97" name="Picture 9">
          <a:extLst>
            <a:ext uri="{FF2B5EF4-FFF2-40B4-BE49-F238E27FC236}">
              <a16:creationId xmlns:a16="http://schemas.microsoft.com/office/drawing/2014/main" id="{2DC144C7-EF29-444F-831A-1F90473FB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511017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00" name="Picture 9">
          <a:extLst>
            <a:ext uri="{FF2B5EF4-FFF2-40B4-BE49-F238E27FC236}">
              <a16:creationId xmlns:a16="http://schemas.microsoft.com/office/drawing/2014/main" id="{CFCEEF9D-D1B2-4C19-AE51-847C278D6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668860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03" name="Picture 9">
          <a:extLst>
            <a:ext uri="{FF2B5EF4-FFF2-40B4-BE49-F238E27FC236}">
              <a16:creationId xmlns:a16="http://schemas.microsoft.com/office/drawing/2014/main" id="{B8FC7ED7-9BC6-41A4-AB39-A2BF72DDB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82670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105" name="Picture 9">
          <a:extLst>
            <a:ext uri="{FF2B5EF4-FFF2-40B4-BE49-F238E27FC236}">
              <a16:creationId xmlns:a16="http://schemas.microsoft.com/office/drawing/2014/main" id="{08DA73B5-862E-4F82-B0B2-B9DE42DE2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88786" y="69845464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1114238</xdr:colOff>
      <xdr:row>52</xdr:row>
      <xdr:rowOff>0</xdr:rowOff>
    </xdr:from>
    <xdr:ext cx="7292" cy="237662"/>
    <xdr:pic>
      <xdr:nvPicPr>
        <xdr:cNvPr id="81" name="Picture 9">
          <a:extLst>
            <a:ext uri="{FF2B5EF4-FFF2-40B4-BE49-F238E27FC236}">
              <a16:creationId xmlns:a16="http://schemas.microsoft.com/office/drawing/2014/main" id="{0EBA4BED-439C-49B8-93D8-68C82F7C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11</xdr:col>
      <xdr:colOff>1114238</xdr:colOff>
      <xdr:row>52</xdr:row>
      <xdr:rowOff>0</xdr:rowOff>
    </xdr:from>
    <xdr:ext cx="7292" cy="237662"/>
    <xdr:pic>
      <xdr:nvPicPr>
        <xdr:cNvPr id="82" name="Picture 9">
          <a:extLst>
            <a:ext uri="{FF2B5EF4-FFF2-40B4-BE49-F238E27FC236}">
              <a16:creationId xmlns:a16="http://schemas.microsoft.com/office/drawing/2014/main" id="{DAE89F6D-AAC8-4FB7-BD74-9D7B15CD7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0438" y="64198500"/>
          <a:ext cx="7292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87" name="Picture 9">
          <a:extLst>
            <a:ext uri="{FF2B5EF4-FFF2-40B4-BE49-F238E27FC236}">
              <a16:creationId xmlns:a16="http://schemas.microsoft.com/office/drawing/2014/main" id="{CDC3C0C8-5E8D-4F19-88FE-D43ABDBD6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987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95" name="Picture 9">
          <a:extLst>
            <a:ext uri="{FF2B5EF4-FFF2-40B4-BE49-F238E27FC236}">
              <a16:creationId xmlns:a16="http://schemas.microsoft.com/office/drawing/2014/main" id="{F98FE873-A59F-4746-8F84-2180A2073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606818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85" name="Picture 9">
          <a:extLst>
            <a:ext uri="{FF2B5EF4-FFF2-40B4-BE49-F238E27FC236}">
              <a16:creationId xmlns:a16="http://schemas.microsoft.com/office/drawing/2014/main" id="{3FBEA5E5-7746-4424-ADA7-C2B7A104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091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89" name="Picture 9">
          <a:extLst>
            <a:ext uri="{FF2B5EF4-FFF2-40B4-BE49-F238E27FC236}">
              <a16:creationId xmlns:a16="http://schemas.microsoft.com/office/drawing/2014/main" id="{F376132A-8034-4105-9D5A-42631BFE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9661909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93" name="Picture 9">
          <a:extLst>
            <a:ext uri="{FF2B5EF4-FFF2-40B4-BE49-F238E27FC236}">
              <a16:creationId xmlns:a16="http://schemas.microsoft.com/office/drawing/2014/main" id="{CDA350A2-11B6-4815-8232-41F2C42D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7710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248491</xdr:colOff>
      <xdr:row>12</xdr:row>
      <xdr:rowOff>120964</xdr:rowOff>
    </xdr:from>
    <xdr:to>
      <xdr:col>5</xdr:col>
      <xdr:colOff>1477819</xdr:colOff>
      <xdr:row>12</xdr:row>
      <xdr:rowOff>968387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6FB504B0-0AA2-41E3-89CF-BA2D8B4B9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073625" y="29636467"/>
          <a:ext cx="847423" cy="1229328"/>
        </a:xfrm>
        <a:prstGeom prst="rect">
          <a:avLst/>
        </a:prstGeom>
      </xdr:spPr>
    </xdr:pic>
    <xdr:clientData/>
  </xdr:twoCellAnchor>
  <xdr:twoCellAnchor editAs="oneCell">
    <xdr:from>
      <xdr:col>5</xdr:col>
      <xdr:colOff>161637</xdr:colOff>
      <xdr:row>13</xdr:row>
      <xdr:rowOff>196273</xdr:rowOff>
    </xdr:from>
    <xdr:to>
      <xdr:col>5</xdr:col>
      <xdr:colOff>1627910</xdr:colOff>
      <xdr:row>13</xdr:row>
      <xdr:rowOff>945871</xdr:rowOff>
    </xdr:to>
    <xdr:pic>
      <xdr:nvPicPr>
        <xdr:cNvPr id="38" name="Рисунок 37">
          <a:extLst>
            <a:ext uri="{FF2B5EF4-FFF2-40B4-BE49-F238E27FC236}">
              <a16:creationId xmlns:a16="http://schemas.microsoft.com/office/drawing/2014/main" id="{71E1F1B0-14AB-45C6-9CF3-B179E8132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95819" y="30976455"/>
          <a:ext cx="1466273" cy="743248"/>
        </a:xfrm>
        <a:prstGeom prst="rect">
          <a:avLst/>
        </a:prstGeom>
      </xdr:spPr>
    </xdr:pic>
    <xdr:clientData/>
  </xdr:twoCellAnchor>
  <xdr:twoCellAnchor editAs="oneCell">
    <xdr:from>
      <xdr:col>5</xdr:col>
      <xdr:colOff>148441</xdr:colOff>
      <xdr:row>16</xdr:row>
      <xdr:rowOff>162461</xdr:rowOff>
    </xdr:from>
    <xdr:to>
      <xdr:col>5</xdr:col>
      <xdr:colOff>1516413</xdr:colOff>
      <xdr:row>16</xdr:row>
      <xdr:rowOff>1822119</xdr:rowOff>
    </xdr:to>
    <xdr:pic>
      <xdr:nvPicPr>
        <xdr:cNvPr id="128" name="Рисунок 127">
          <a:extLst>
            <a:ext uri="{FF2B5EF4-FFF2-40B4-BE49-F238E27FC236}">
              <a16:creationId xmlns:a16="http://schemas.microsoft.com/office/drawing/2014/main" id="{E2FD6ED2-B021-42E4-BB90-221345CE5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2623" y="48895825"/>
          <a:ext cx="1367972" cy="1653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14" name="Picture 9">
          <a:extLst>
            <a:ext uri="{FF2B5EF4-FFF2-40B4-BE49-F238E27FC236}">
              <a16:creationId xmlns:a16="http://schemas.microsoft.com/office/drawing/2014/main" id="{5E1F0C50-7811-475C-871F-A8F5ED3C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16" name="Picture 9">
          <a:extLst>
            <a:ext uri="{FF2B5EF4-FFF2-40B4-BE49-F238E27FC236}">
              <a16:creationId xmlns:a16="http://schemas.microsoft.com/office/drawing/2014/main" id="{5F8C85F3-10B2-4A78-9CC8-5D9AF78D6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17" name="Picture 9">
          <a:extLst>
            <a:ext uri="{FF2B5EF4-FFF2-40B4-BE49-F238E27FC236}">
              <a16:creationId xmlns:a16="http://schemas.microsoft.com/office/drawing/2014/main" id="{D0344679-EBA9-4045-9A72-D91AD4BA8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18" name="Picture 9">
          <a:extLst>
            <a:ext uri="{FF2B5EF4-FFF2-40B4-BE49-F238E27FC236}">
              <a16:creationId xmlns:a16="http://schemas.microsoft.com/office/drawing/2014/main" id="{6326009C-2537-4E79-B425-14BFD2C7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19" name="Picture 9">
          <a:extLst>
            <a:ext uri="{FF2B5EF4-FFF2-40B4-BE49-F238E27FC236}">
              <a16:creationId xmlns:a16="http://schemas.microsoft.com/office/drawing/2014/main" id="{88CA9002-C854-412A-B34D-97B2D80FD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20" name="Picture 9">
          <a:extLst>
            <a:ext uri="{FF2B5EF4-FFF2-40B4-BE49-F238E27FC236}">
              <a16:creationId xmlns:a16="http://schemas.microsoft.com/office/drawing/2014/main" id="{9D05646C-0E72-4A97-BE90-0E6A66868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21" name="Picture 9">
          <a:extLst>
            <a:ext uri="{FF2B5EF4-FFF2-40B4-BE49-F238E27FC236}">
              <a16:creationId xmlns:a16="http://schemas.microsoft.com/office/drawing/2014/main" id="{63B6BE85-872E-4DDE-BAE4-DCFB4A15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88588273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340179</xdr:colOff>
      <xdr:row>34</xdr:row>
      <xdr:rowOff>81643</xdr:rowOff>
    </xdr:from>
    <xdr:to>
      <xdr:col>5</xdr:col>
      <xdr:colOff>1439183</xdr:colOff>
      <xdr:row>34</xdr:row>
      <xdr:rowOff>1342386</xdr:rowOff>
    </xdr:to>
    <xdr:pic>
      <xdr:nvPicPr>
        <xdr:cNvPr id="131" name="Рисунок 130">
          <a:extLst>
            <a:ext uri="{FF2B5EF4-FFF2-40B4-BE49-F238E27FC236}">
              <a16:creationId xmlns:a16="http://schemas.microsoft.com/office/drawing/2014/main" id="{866F6776-84BD-4F5C-A906-00D2972B6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69454" y="62073518"/>
          <a:ext cx="1099004" cy="1260743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43</xdr:row>
      <xdr:rowOff>0</xdr:rowOff>
    </xdr:from>
    <xdr:ext cx="8625" cy="1234734"/>
    <xdr:pic>
      <xdr:nvPicPr>
        <xdr:cNvPr id="146" name="Picture 9">
          <a:extLst>
            <a:ext uri="{FF2B5EF4-FFF2-40B4-BE49-F238E27FC236}">
              <a16:creationId xmlns:a16="http://schemas.microsoft.com/office/drawing/2014/main" id="{2CEB56E8-30D8-44E3-9B72-C5F3CF643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14911909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45</xdr:row>
      <xdr:rowOff>0</xdr:rowOff>
    </xdr:from>
    <xdr:ext cx="11800" cy="1230114"/>
    <xdr:pic>
      <xdr:nvPicPr>
        <xdr:cNvPr id="147" name="Picture 9">
          <a:extLst>
            <a:ext uri="{FF2B5EF4-FFF2-40B4-BE49-F238E27FC236}">
              <a16:creationId xmlns:a16="http://schemas.microsoft.com/office/drawing/2014/main" id="{DFB1E9F6-AE6F-40CA-AB5C-AC82BFED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15650818"/>
          <a:ext cx="11800" cy="12301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149" name="Picture 9">
          <a:extLst>
            <a:ext uri="{FF2B5EF4-FFF2-40B4-BE49-F238E27FC236}">
              <a16:creationId xmlns:a16="http://schemas.microsoft.com/office/drawing/2014/main" id="{36CA6333-DF1E-434A-A1EE-02829C84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784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151" name="Picture 9">
          <a:extLst>
            <a:ext uri="{FF2B5EF4-FFF2-40B4-BE49-F238E27FC236}">
              <a16:creationId xmlns:a16="http://schemas.microsoft.com/office/drawing/2014/main" id="{EBB93989-9B00-49C2-877F-51222F2F5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20354636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11</xdr:row>
      <xdr:rowOff>0</xdr:rowOff>
    </xdr:from>
    <xdr:ext cx="11800" cy="1236052"/>
    <xdr:pic>
      <xdr:nvPicPr>
        <xdr:cNvPr id="153" name="Picture 9">
          <a:extLst>
            <a:ext uri="{FF2B5EF4-FFF2-40B4-BE49-F238E27FC236}">
              <a16:creationId xmlns:a16="http://schemas.microsoft.com/office/drawing/2014/main" id="{32B8A2FB-975C-4FAB-B86F-A4C158C58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840345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89" name="Picture 9">
          <a:extLst>
            <a:ext uri="{FF2B5EF4-FFF2-40B4-BE49-F238E27FC236}">
              <a16:creationId xmlns:a16="http://schemas.microsoft.com/office/drawing/2014/main" id="{FC7E1746-4196-44D4-8938-17128AF0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0" name="Picture 9">
          <a:extLst>
            <a:ext uri="{FF2B5EF4-FFF2-40B4-BE49-F238E27FC236}">
              <a16:creationId xmlns:a16="http://schemas.microsoft.com/office/drawing/2014/main" id="{D013CCB7-84F0-47ED-883A-BC1A22DBB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1" name="Picture 9">
          <a:extLst>
            <a:ext uri="{FF2B5EF4-FFF2-40B4-BE49-F238E27FC236}">
              <a16:creationId xmlns:a16="http://schemas.microsoft.com/office/drawing/2014/main" id="{FD5081C4-BE56-47CD-B66E-28ED426C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2" name="Picture 9">
          <a:extLst>
            <a:ext uri="{FF2B5EF4-FFF2-40B4-BE49-F238E27FC236}">
              <a16:creationId xmlns:a16="http://schemas.microsoft.com/office/drawing/2014/main" id="{F31C1A44-3717-405C-8F36-6F4FE4930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3" name="Picture 9">
          <a:extLst>
            <a:ext uri="{FF2B5EF4-FFF2-40B4-BE49-F238E27FC236}">
              <a16:creationId xmlns:a16="http://schemas.microsoft.com/office/drawing/2014/main" id="{9845AA7A-0CB6-49F7-B732-F9D30F10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4" name="Picture 9">
          <a:extLst>
            <a:ext uri="{FF2B5EF4-FFF2-40B4-BE49-F238E27FC236}">
              <a16:creationId xmlns:a16="http://schemas.microsoft.com/office/drawing/2014/main" id="{84C0DFDC-35C0-4133-B998-9FFE76D9D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5" name="Picture 9">
          <a:extLst>
            <a:ext uri="{FF2B5EF4-FFF2-40B4-BE49-F238E27FC236}">
              <a16:creationId xmlns:a16="http://schemas.microsoft.com/office/drawing/2014/main" id="{F50C5D16-96B3-4B03-982A-AB10E916A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454727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7" name="Picture 9">
          <a:extLst>
            <a:ext uri="{FF2B5EF4-FFF2-40B4-BE49-F238E27FC236}">
              <a16:creationId xmlns:a16="http://schemas.microsoft.com/office/drawing/2014/main" id="{074F2C35-4D38-492D-A6B3-8F4D22FD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8" name="Picture 9">
          <a:extLst>
            <a:ext uri="{FF2B5EF4-FFF2-40B4-BE49-F238E27FC236}">
              <a16:creationId xmlns:a16="http://schemas.microsoft.com/office/drawing/2014/main" id="{7ABB5E8C-1E41-4646-B4DC-8761DBDF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199" name="Picture 9">
          <a:extLst>
            <a:ext uri="{FF2B5EF4-FFF2-40B4-BE49-F238E27FC236}">
              <a16:creationId xmlns:a16="http://schemas.microsoft.com/office/drawing/2014/main" id="{0C7A96EF-340A-414A-9FFF-C718C81A0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200" name="Picture 9">
          <a:extLst>
            <a:ext uri="{FF2B5EF4-FFF2-40B4-BE49-F238E27FC236}">
              <a16:creationId xmlns:a16="http://schemas.microsoft.com/office/drawing/2014/main" id="{742F9A60-F6A0-4D18-8411-27DE34172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201" name="Picture 9">
          <a:extLst>
            <a:ext uri="{FF2B5EF4-FFF2-40B4-BE49-F238E27FC236}">
              <a16:creationId xmlns:a16="http://schemas.microsoft.com/office/drawing/2014/main" id="{16106060-CB7E-4793-9BB1-DFA821C77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202" name="Picture 9">
          <a:extLst>
            <a:ext uri="{FF2B5EF4-FFF2-40B4-BE49-F238E27FC236}">
              <a16:creationId xmlns:a16="http://schemas.microsoft.com/office/drawing/2014/main" id="{ACD06734-197D-43CF-9AE6-5538BE438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41</xdr:row>
      <xdr:rowOff>0</xdr:rowOff>
    </xdr:from>
    <xdr:ext cx="11800" cy="1236052"/>
    <xdr:pic>
      <xdr:nvPicPr>
        <xdr:cNvPr id="203" name="Picture 9">
          <a:extLst>
            <a:ext uri="{FF2B5EF4-FFF2-40B4-BE49-F238E27FC236}">
              <a16:creationId xmlns:a16="http://schemas.microsoft.com/office/drawing/2014/main" id="{EE215C55-2A81-4A53-81F7-51926486C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128801091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2</xdr:col>
      <xdr:colOff>969818</xdr:colOff>
      <xdr:row>1</xdr:row>
      <xdr:rowOff>181553</xdr:rowOff>
    </xdr:from>
    <xdr:to>
      <xdr:col>4</xdr:col>
      <xdr:colOff>610649</xdr:colOff>
      <xdr:row>1</xdr:row>
      <xdr:rowOff>3960092</xdr:rowOff>
    </xdr:to>
    <xdr:pic>
      <xdr:nvPicPr>
        <xdr:cNvPr id="210" name="Рисунок 209">
          <a:extLst>
            <a:ext uri="{FF2B5EF4-FFF2-40B4-BE49-F238E27FC236}">
              <a16:creationId xmlns:a16="http://schemas.microsoft.com/office/drawing/2014/main" id="{9E98EF84-05F9-4BE1-B12F-FF9D166A0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9" r="3479"/>
        <a:stretch/>
      </xdr:blipFill>
      <xdr:spPr>
        <a:xfrm>
          <a:off x="1506682" y="389371"/>
          <a:ext cx="3918422" cy="3778539"/>
        </a:xfrm>
        <a:prstGeom prst="rect">
          <a:avLst/>
        </a:prstGeom>
      </xdr:spPr>
    </xdr:pic>
    <xdr:clientData/>
  </xdr:twoCellAnchor>
  <xdr:twoCellAnchor editAs="oneCell">
    <xdr:from>
      <xdr:col>5</xdr:col>
      <xdr:colOff>265547</xdr:colOff>
      <xdr:row>1</xdr:row>
      <xdr:rowOff>83993</xdr:rowOff>
    </xdr:from>
    <xdr:to>
      <xdr:col>8</xdr:col>
      <xdr:colOff>409625</xdr:colOff>
      <xdr:row>1</xdr:row>
      <xdr:rowOff>4141643</xdr:rowOff>
    </xdr:to>
    <xdr:pic>
      <xdr:nvPicPr>
        <xdr:cNvPr id="212" name="Рисунок 211">
          <a:extLst>
            <a:ext uri="{FF2B5EF4-FFF2-40B4-BE49-F238E27FC236}">
              <a16:creationId xmlns:a16="http://schemas.microsoft.com/office/drawing/2014/main" id="{C6A2598A-0D26-44B7-9031-D658086E2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4" r="924"/>
        <a:stretch/>
      </xdr:blipFill>
      <xdr:spPr>
        <a:xfrm>
          <a:off x="5893956" y="291811"/>
          <a:ext cx="4438987" cy="4057650"/>
        </a:xfrm>
        <a:prstGeom prst="rect">
          <a:avLst/>
        </a:prstGeom>
      </xdr:spPr>
    </xdr:pic>
    <xdr:clientData/>
  </xdr:twoCellAnchor>
  <xdr:twoCellAnchor editAs="oneCell">
    <xdr:from>
      <xdr:col>5</xdr:col>
      <xdr:colOff>396875</xdr:colOff>
      <xdr:row>10</xdr:row>
      <xdr:rowOff>79375</xdr:rowOff>
    </xdr:from>
    <xdr:to>
      <xdr:col>5</xdr:col>
      <xdr:colOff>1333500</xdr:colOff>
      <xdr:row>10</xdr:row>
      <xdr:rowOff>961135</xdr:rowOff>
    </xdr:to>
    <xdr:pic>
      <xdr:nvPicPr>
        <xdr:cNvPr id="122" name="Рисунок 121">
          <a:extLst>
            <a:ext uri="{FF2B5EF4-FFF2-40B4-BE49-F238E27FC236}">
              <a16:creationId xmlns:a16="http://schemas.microsoft.com/office/drawing/2014/main" id="{042B0DDE-627B-4E12-8D96-AB77C16EF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26150" y="7559675"/>
          <a:ext cx="936625" cy="881760"/>
        </a:xfrm>
        <a:prstGeom prst="rect">
          <a:avLst/>
        </a:prstGeom>
      </xdr:spPr>
    </xdr:pic>
    <xdr:clientData/>
  </xdr:twoCellAnchor>
  <xdr:twoCellAnchor editAs="oneCell">
    <xdr:from>
      <xdr:col>5</xdr:col>
      <xdr:colOff>27215</xdr:colOff>
      <xdr:row>21</xdr:row>
      <xdr:rowOff>54429</xdr:rowOff>
    </xdr:from>
    <xdr:to>
      <xdr:col>5</xdr:col>
      <xdr:colOff>1568905</xdr:colOff>
      <xdr:row>21</xdr:row>
      <xdr:rowOff>1235363</xdr:rowOff>
    </xdr:to>
    <xdr:pic>
      <xdr:nvPicPr>
        <xdr:cNvPr id="124" name="Рисунок 123">
          <a:extLst>
            <a:ext uri="{FF2B5EF4-FFF2-40B4-BE49-F238E27FC236}">
              <a16:creationId xmlns:a16="http://schemas.microsoft.com/office/drawing/2014/main" id="{BEDB8751-6589-4BA9-AB0F-599FE49D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1397" y="14243793"/>
          <a:ext cx="1548040" cy="1180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22</xdr:row>
      <xdr:rowOff>95250</xdr:rowOff>
    </xdr:from>
    <xdr:to>
      <xdr:col>5</xdr:col>
      <xdr:colOff>1495425</xdr:colOff>
      <xdr:row>22</xdr:row>
      <xdr:rowOff>866775</xdr:rowOff>
    </xdr:to>
    <xdr:pic>
      <xdr:nvPicPr>
        <xdr:cNvPr id="125" name="Рисунок 124">
          <a:extLst>
            <a:ext uri="{FF2B5EF4-FFF2-40B4-BE49-F238E27FC236}">
              <a16:creationId xmlns:a16="http://schemas.microsoft.com/office/drawing/2014/main" id="{E99D4DE9-8B66-44CC-ADC5-80ED4BB39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92182950"/>
          <a:ext cx="14001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340178</xdr:colOff>
      <xdr:row>23</xdr:row>
      <xdr:rowOff>81644</xdr:rowOff>
    </xdr:from>
    <xdr:to>
      <xdr:col>5</xdr:col>
      <xdr:colOff>1531257</xdr:colOff>
      <xdr:row>23</xdr:row>
      <xdr:rowOff>912091</xdr:rowOff>
    </xdr:to>
    <xdr:pic>
      <xdr:nvPicPr>
        <xdr:cNvPr id="129" name="Рисунок 128">
          <a:extLst>
            <a:ext uri="{FF2B5EF4-FFF2-40B4-BE49-F238E27FC236}">
              <a16:creationId xmlns:a16="http://schemas.microsoft.com/office/drawing/2014/main" id="{02C894AD-89B4-4DB5-9BF1-59F75C31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360" y="16684008"/>
          <a:ext cx="1191079" cy="830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127000</xdr:colOff>
      <xdr:row>24</xdr:row>
      <xdr:rowOff>173183</xdr:rowOff>
    </xdr:from>
    <xdr:to>
      <xdr:col>5</xdr:col>
      <xdr:colOff>1723448</xdr:colOff>
      <xdr:row>24</xdr:row>
      <xdr:rowOff>1431637</xdr:rowOff>
    </xdr:to>
    <xdr:pic>
      <xdr:nvPicPr>
        <xdr:cNvPr id="130" name="Рисунок 129">
          <a:extLst>
            <a:ext uri="{FF2B5EF4-FFF2-40B4-BE49-F238E27FC236}">
              <a16:creationId xmlns:a16="http://schemas.microsoft.com/office/drawing/2014/main" id="{BD0DC854-CD75-4222-B0E1-9F365DFEA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61182" y="17849274"/>
          <a:ext cx="1602798" cy="1258454"/>
        </a:xfrm>
        <a:prstGeom prst="rect">
          <a:avLst/>
        </a:prstGeom>
      </xdr:spPr>
    </xdr:pic>
    <xdr:clientData/>
  </xdr:twoCellAnchor>
  <xdr:twoCellAnchor editAs="oneCell">
    <xdr:from>
      <xdr:col>5</xdr:col>
      <xdr:colOff>346365</xdr:colOff>
      <xdr:row>25</xdr:row>
      <xdr:rowOff>127002</xdr:rowOff>
    </xdr:from>
    <xdr:to>
      <xdr:col>5</xdr:col>
      <xdr:colOff>1631084</xdr:colOff>
      <xdr:row>25</xdr:row>
      <xdr:rowOff>1408546</xdr:rowOff>
    </xdr:to>
    <xdr:pic>
      <xdr:nvPicPr>
        <xdr:cNvPr id="132" name="Рисунок 131">
          <a:extLst>
            <a:ext uri="{FF2B5EF4-FFF2-40B4-BE49-F238E27FC236}">
              <a16:creationId xmlns:a16="http://schemas.microsoft.com/office/drawing/2014/main" id="{2773938C-9A6B-42DD-8BD2-BF6C855F3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980547" y="19361729"/>
          <a:ext cx="1278369" cy="1281544"/>
        </a:xfrm>
        <a:prstGeom prst="rect">
          <a:avLst/>
        </a:prstGeom>
      </xdr:spPr>
    </xdr:pic>
    <xdr:clientData/>
  </xdr:twoCellAnchor>
  <xdr:twoCellAnchor editAs="oneCell">
    <xdr:from>
      <xdr:col>5</xdr:col>
      <xdr:colOff>357909</xdr:colOff>
      <xdr:row>26</xdr:row>
      <xdr:rowOff>230910</xdr:rowOff>
    </xdr:from>
    <xdr:to>
      <xdr:col>5</xdr:col>
      <xdr:colOff>1474643</xdr:colOff>
      <xdr:row>26</xdr:row>
      <xdr:rowOff>1350818</xdr:rowOff>
    </xdr:to>
    <xdr:pic>
      <xdr:nvPicPr>
        <xdr:cNvPr id="133" name="Рисунок 132">
          <a:extLst>
            <a:ext uri="{FF2B5EF4-FFF2-40B4-BE49-F238E27FC236}">
              <a16:creationId xmlns:a16="http://schemas.microsoft.com/office/drawing/2014/main" id="{5CFD743A-1659-4558-8F48-DDE0B7C3A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992091" y="21024274"/>
          <a:ext cx="1123084" cy="1119908"/>
        </a:xfrm>
        <a:prstGeom prst="rect">
          <a:avLst/>
        </a:prstGeom>
      </xdr:spPr>
    </xdr:pic>
    <xdr:clientData/>
  </xdr:twoCellAnchor>
  <xdr:twoCellAnchor editAs="oneCell">
    <xdr:from>
      <xdr:col>5</xdr:col>
      <xdr:colOff>415637</xdr:colOff>
      <xdr:row>27</xdr:row>
      <xdr:rowOff>80818</xdr:rowOff>
    </xdr:from>
    <xdr:to>
      <xdr:col>5</xdr:col>
      <xdr:colOff>1380971</xdr:colOff>
      <xdr:row>27</xdr:row>
      <xdr:rowOff>1017573</xdr:rowOff>
    </xdr:to>
    <xdr:pic>
      <xdr:nvPicPr>
        <xdr:cNvPr id="134" name="Рисунок 133">
          <a:extLst>
            <a:ext uri="{FF2B5EF4-FFF2-40B4-BE49-F238E27FC236}">
              <a16:creationId xmlns:a16="http://schemas.microsoft.com/office/drawing/2014/main" id="{88A09E16-CFFC-4E20-B9C9-3D1E835B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41737" y="115203143"/>
          <a:ext cx="971684" cy="936755"/>
        </a:xfrm>
        <a:prstGeom prst="rect">
          <a:avLst/>
        </a:prstGeom>
      </xdr:spPr>
    </xdr:pic>
    <xdr:clientData/>
  </xdr:twoCellAnchor>
  <xdr:twoCellAnchor editAs="oneCell">
    <xdr:from>
      <xdr:col>5</xdr:col>
      <xdr:colOff>334819</xdr:colOff>
      <xdr:row>28</xdr:row>
      <xdr:rowOff>150091</xdr:rowOff>
    </xdr:from>
    <xdr:to>
      <xdr:col>5</xdr:col>
      <xdr:colOff>1208066</xdr:colOff>
      <xdr:row>28</xdr:row>
      <xdr:rowOff>902671</xdr:rowOff>
    </xdr:to>
    <xdr:pic>
      <xdr:nvPicPr>
        <xdr:cNvPr id="135" name="Рисунок 134">
          <a:extLst>
            <a:ext uri="{FF2B5EF4-FFF2-40B4-BE49-F238E27FC236}">
              <a16:creationId xmlns:a16="http://schemas.microsoft.com/office/drawing/2014/main" id="{E8488F1D-48A5-437D-80EB-D3365B9EB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60919" y="116364616"/>
          <a:ext cx="879597" cy="752580"/>
        </a:xfrm>
        <a:prstGeom prst="rect">
          <a:avLst/>
        </a:prstGeom>
      </xdr:spPr>
    </xdr:pic>
    <xdr:clientData/>
  </xdr:twoCellAnchor>
  <xdr:twoCellAnchor editAs="oneCell">
    <xdr:from>
      <xdr:col>5</xdr:col>
      <xdr:colOff>132896</xdr:colOff>
      <xdr:row>35</xdr:row>
      <xdr:rowOff>217715</xdr:rowOff>
    </xdr:from>
    <xdr:to>
      <xdr:col>5</xdr:col>
      <xdr:colOff>1732847</xdr:colOff>
      <xdr:row>35</xdr:row>
      <xdr:rowOff>640897</xdr:rowOff>
    </xdr:to>
    <xdr:pic>
      <xdr:nvPicPr>
        <xdr:cNvPr id="136" name="Рисунок 135">
          <a:extLst>
            <a:ext uri="{FF2B5EF4-FFF2-40B4-BE49-F238E27FC236}">
              <a16:creationId xmlns:a16="http://schemas.microsoft.com/office/drawing/2014/main" id="{E1E0162A-086C-44AC-9515-7BF8E1EF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762171" y="154306815"/>
          <a:ext cx="1599951" cy="416832"/>
        </a:xfrm>
        <a:prstGeom prst="rect">
          <a:avLst/>
        </a:prstGeom>
      </xdr:spPr>
    </xdr:pic>
    <xdr:clientData/>
  </xdr:twoCellAnchor>
  <xdr:twoCellAnchor editAs="oneCell">
    <xdr:from>
      <xdr:col>5</xdr:col>
      <xdr:colOff>163286</xdr:colOff>
      <xdr:row>36</xdr:row>
      <xdr:rowOff>245023</xdr:rowOff>
    </xdr:from>
    <xdr:to>
      <xdr:col>5</xdr:col>
      <xdr:colOff>1720850</xdr:colOff>
      <xdr:row>36</xdr:row>
      <xdr:rowOff>541552</xdr:rowOff>
    </xdr:to>
    <xdr:pic>
      <xdr:nvPicPr>
        <xdr:cNvPr id="137" name="Рисунок 136">
          <a:extLst>
            <a:ext uri="{FF2B5EF4-FFF2-40B4-BE49-F238E27FC236}">
              <a16:creationId xmlns:a16="http://schemas.microsoft.com/office/drawing/2014/main" id="{8DC2A81D-2458-438D-949D-04D05C00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789386" y="155245348"/>
          <a:ext cx="1563914" cy="296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235858</xdr:colOff>
      <xdr:row>37</xdr:row>
      <xdr:rowOff>90714</xdr:rowOff>
    </xdr:from>
    <xdr:to>
      <xdr:col>5</xdr:col>
      <xdr:colOff>1665038</xdr:colOff>
      <xdr:row>37</xdr:row>
      <xdr:rowOff>734785</xdr:rowOff>
    </xdr:to>
    <xdr:pic>
      <xdr:nvPicPr>
        <xdr:cNvPr id="138" name="Рисунок 137">
          <a:extLst>
            <a:ext uri="{FF2B5EF4-FFF2-40B4-BE49-F238E27FC236}">
              <a16:creationId xmlns:a16="http://schemas.microsoft.com/office/drawing/2014/main" id="{3398E32C-7A10-47AB-A67C-30DD66EF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868308" y="156002264"/>
          <a:ext cx="1429180" cy="644071"/>
        </a:xfrm>
        <a:prstGeom prst="rect">
          <a:avLst/>
        </a:prstGeom>
      </xdr:spPr>
    </xdr:pic>
    <xdr:clientData/>
  </xdr:twoCellAnchor>
  <xdr:twoCellAnchor editAs="oneCell">
    <xdr:from>
      <xdr:col>5</xdr:col>
      <xdr:colOff>290286</xdr:colOff>
      <xdr:row>38</xdr:row>
      <xdr:rowOff>90715</xdr:rowOff>
    </xdr:from>
    <xdr:to>
      <xdr:col>5</xdr:col>
      <xdr:colOff>1440694</xdr:colOff>
      <xdr:row>38</xdr:row>
      <xdr:rowOff>752929</xdr:rowOff>
    </xdr:to>
    <xdr:pic>
      <xdr:nvPicPr>
        <xdr:cNvPr id="139" name="Рисунок 138">
          <a:extLst>
            <a:ext uri="{FF2B5EF4-FFF2-40B4-BE49-F238E27FC236}">
              <a16:creationId xmlns:a16="http://schemas.microsoft.com/office/drawing/2014/main" id="{A8C2BB22-64B2-41FB-A5E5-74F9D6A6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922736" y="156916665"/>
          <a:ext cx="1144058" cy="662214"/>
        </a:xfrm>
        <a:prstGeom prst="rect">
          <a:avLst/>
        </a:prstGeom>
      </xdr:spPr>
    </xdr:pic>
    <xdr:clientData/>
  </xdr:twoCellAnchor>
  <xdr:twoCellAnchor editAs="oneCell">
    <xdr:from>
      <xdr:col>5</xdr:col>
      <xdr:colOff>199572</xdr:colOff>
      <xdr:row>39</xdr:row>
      <xdr:rowOff>36286</xdr:rowOff>
    </xdr:from>
    <xdr:to>
      <xdr:col>5</xdr:col>
      <xdr:colOff>1493158</xdr:colOff>
      <xdr:row>39</xdr:row>
      <xdr:rowOff>981363</xdr:rowOff>
    </xdr:to>
    <xdr:pic>
      <xdr:nvPicPr>
        <xdr:cNvPr id="140" name="Рисунок 139">
          <a:extLst>
            <a:ext uri="{FF2B5EF4-FFF2-40B4-BE49-F238E27FC236}">
              <a16:creationId xmlns:a16="http://schemas.microsoft.com/office/drawing/2014/main" id="{A692E9A1-7A30-40A5-B13E-C64B419A4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832022" y="157779811"/>
          <a:ext cx="1299936" cy="945077"/>
        </a:xfrm>
        <a:prstGeom prst="rect">
          <a:avLst/>
        </a:prstGeom>
      </xdr:spPr>
    </xdr:pic>
    <xdr:clientData/>
  </xdr:twoCellAnchor>
  <xdr:twoCellAnchor editAs="oneCell">
    <xdr:from>
      <xdr:col>5</xdr:col>
      <xdr:colOff>471714</xdr:colOff>
      <xdr:row>40</xdr:row>
      <xdr:rowOff>45357</xdr:rowOff>
    </xdr:from>
    <xdr:to>
      <xdr:col>5</xdr:col>
      <xdr:colOff>1247789</xdr:colOff>
      <xdr:row>40</xdr:row>
      <xdr:rowOff>849993</xdr:rowOff>
    </xdr:to>
    <xdr:pic>
      <xdr:nvPicPr>
        <xdr:cNvPr id="141" name="Рисунок 140">
          <a:extLst>
            <a:ext uri="{FF2B5EF4-FFF2-40B4-BE49-F238E27FC236}">
              <a16:creationId xmlns:a16="http://schemas.microsoft.com/office/drawing/2014/main" id="{07EAD055-1596-4A47-B667-04FA5C694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7814" y="158916007"/>
          <a:ext cx="776075" cy="798286"/>
        </a:xfrm>
        <a:prstGeom prst="rect">
          <a:avLst/>
        </a:prstGeom>
      </xdr:spPr>
    </xdr:pic>
    <xdr:clientData/>
  </xdr:twoCellAnchor>
  <xdr:twoCellAnchor editAs="oneCell">
    <xdr:from>
      <xdr:col>5</xdr:col>
      <xdr:colOff>496455</xdr:colOff>
      <xdr:row>14</xdr:row>
      <xdr:rowOff>92365</xdr:rowOff>
    </xdr:from>
    <xdr:to>
      <xdr:col>5</xdr:col>
      <xdr:colOff>1171287</xdr:colOff>
      <xdr:row>14</xdr:row>
      <xdr:rowOff>1230168</xdr:rowOff>
    </xdr:to>
    <xdr:pic>
      <xdr:nvPicPr>
        <xdr:cNvPr id="142" name="Рисунок 141">
          <a:extLst>
            <a:ext uri="{FF2B5EF4-FFF2-40B4-BE49-F238E27FC236}">
              <a16:creationId xmlns:a16="http://schemas.microsoft.com/office/drawing/2014/main" id="{F1DB30E3-402C-4E4D-AE1A-8EFDBFA92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130637" y="10679547"/>
          <a:ext cx="674832" cy="1131453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43</xdr:row>
      <xdr:rowOff>0</xdr:rowOff>
    </xdr:from>
    <xdr:ext cx="8625" cy="1234734"/>
    <xdr:pic>
      <xdr:nvPicPr>
        <xdr:cNvPr id="155" name="Picture 9">
          <a:extLst>
            <a:ext uri="{FF2B5EF4-FFF2-40B4-BE49-F238E27FC236}">
              <a16:creationId xmlns:a16="http://schemas.microsoft.com/office/drawing/2014/main" id="{ACA4F065-3521-48B1-8218-F1A5D1E16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55868455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44</xdr:row>
      <xdr:rowOff>0</xdr:rowOff>
    </xdr:from>
    <xdr:ext cx="11800" cy="1242236"/>
    <xdr:pic>
      <xdr:nvPicPr>
        <xdr:cNvPr id="156" name="Picture 9">
          <a:extLst>
            <a:ext uri="{FF2B5EF4-FFF2-40B4-BE49-F238E27FC236}">
              <a16:creationId xmlns:a16="http://schemas.microsoft.com/office/drawing/2014/main" id="{B96A93BF-A26D-4FB2-8A24-75967EF68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56607364"/>
          <a:ext cx="11800" cy="12422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44</xdr:row>
      <xdr:rowOff>0</xdr:rowOff>
    </xdr:from>
    <xdr:ext cx="8625" cy="1234734"/>
    <xdr:pic>
      <xdr:nvPicPr>
        <xdr:cNvPr id="157" name="Picture 9">
          <a:extLst>
            <a:ext uri="{FF2B5EF4-FFF2-40B4-BE49-F238E27FC236}">
              <a16:creationId xmlns:a16="http://schemas.microsoft.com/office/drawing/2014/main" id="{E9747D65-FB18-4021-8B5F-E9383B996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704455" y="56607364"/>
          <a:ext cx="8625" cy="12347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68037</xdr:colOff>
      <xdr:row>20</xdr:row>
      <xdr:rowOff>81643</xdr:rowOff>
    </xdr:from>
    <xdr:to>
      <xdr:col>5</xdr:col>
      <xdr:colOff>1684112</xdr:colOff>
      <xdr:row>20</xdr:row>
      <xdr:rowOff>810015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80E26F53-0A1D-44DA-A632-C91A6DB78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4137" y="96106343"/>
          <a:ext cx="1616075" cy="728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122465</xdr:colOff>
      <xdr:row>17</xdr:row>
      <xdr:rowOff>81643</xdr:rowOff>
    </xdr:from>
    <xdr:to>
      <xdr:col>5</xdr:col>
      <xdr:colOff>1714500</xdr:colOff>
      <xdr:row>17</xdr:row>
      <xdr:rowOff>1378813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85D20F2F-E7E6-440D-8359-6D36E62A9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8565" y="87476693"/>
          <a:ext cx="1588860" cy="1300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530679</xdr:colOff>
      <xdr:row>18</xdr:row>
      <xdr:rowOff>54429</xdr:rowOff>
    </xdr:from>
    <xdr:to>
      <xdr:col>5</xdr:col>
      <xdr:colOff>1206954</xdr:colOff>
      <xdr:row>18</xdr:row>
      <xdr:rowOff>835479</xdr:rowOff>
    </xdr:to>
    <xdr:pic>
      <xdr:nvPicPr>
        <xdr:cNvPr id="98" name="Рисунок 97">
          <a:extLst>
            <a:ext uri="{FF2B5EF4-FFF2-40B4-BE49-F238E27FC236}">
              <a16:creationId xmlns:a16="http://schemas.microsoft.com/office/drawing/2014/main" id="{AE5372F2-063F-494A-8C2A-3F03CFDB2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6779" y="88846479"/>
          <a:ext cx="67627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665925</xdr:colOff>
      <xdr:row>19</xdr:row>
      <xdr:rowOff>106796</xdr:rowOff>
    </xdr:from>
    <xdr:to>
      <xdr:col>5</xdr:col>
      <xdr:colOff>1237425</xdr:colOff>
      <xdr:row>19</xdr:row>
      <xdr:rowOff>666136</xdr:rowOff>
    </xdr:to>
    <xdr:pic>
      <xdr:nvPicPr>
        <xdr:cNvPr id="99" name="Рисунок 98">
          <a:extLst>
            <a:ext uri="{FF2B5EF4-FFF2-40B4-BE49-F238E27FC236}">
              <a16:creationId xmlns:a16="http://schemas.microsoft.com/office/drawing/2014/main" id="{1B2215A7-3DD6-49B3-85E6-04B52128E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2025" y="89914846"/>
          <a:ext cx="571500" cy="562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54429</xdr:colOff>
      <xdr:row>29</xdr:row>
      <xdr:rowOff>190501</xdr:rowOff>
    </xdr:from>
    <xdr:ext cx="1767423" cy="340178"/>
    <xdr:pic>
      <xdr:nvPicPr>
        <xdr:cNvPr id="102" name="Рисунок 101">
          <a:extLst>
            <a:ext uri="{FF2B5EF4-FFF2-40B4-BE49-F238E27FC236}">
              <a16:creationId xmlns:a16="http://schemas.microsoft.com/office/drawing/2014/main" id="{4C0270F5-AB4C-4FFE-8A4E-D2EFB5674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680529" y="8115301"/>
          <a:ext cx="1767423" cy="340178"/>
        </a:xfrm>
        <a:prstGeom prst="rect">
          <a:avLst/>
        </a:prstGeom>
      </xdr:spPr>
    </xdr:pic>
    <xdr:clientData/>
  </xdr:oneCellAnchor>
  <xdr:twoCellAnchor editAs="oneCell">
    <xdr:from>
      <xdr:col>5</xdr:col>
      <xdr:colOff>155864</xdr:colOff>
      <xdr:row>30</xdr:row>
      <xdr:rowOff>138545</xdr:rowOff>
    </xdr:from>
    <xdr:to>
      <xdr:col>5</xdr:col>
      <xdr:colOff>1649279</xdr:colOff>
      <xdr:row>30</xdr:row>
      <xdr:rowOff>436129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3631F05-91F8-4C66-8385-D42AB5A3A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784273" y="29544818"/>
          <a:ext cx="1487065" cy="297584"/>
        </a:xfrm>
        <a:prstGeom prst="rect">
          <a:avLst/>
        </a:prstGeom>
      </xdr:spPr>
    </xdr:pic>
    <xdr:clientData/>
  </xdr:twoCellAnchor>
  <xdr:twoCellAnchor editAs="oneCell">
    <xdr:from>
      <xdr:col>5</xdr:col>
      <xdr:colOff>411389</xdr:colOff>
      <xdr:row>31</xdr:row>
      <xdr:rowOff>64862</xdr:rowOff>
    </xdr:from>
    <xdr:to>
      <xdr:col>5</xdr:col>
      <xdr:colOff>1330325</xdr:colOff>
      <xdr:row>31</xdr:row>
      <xdr:rowOff>869084</xdr:rowOff>
    </xdr:to>
    <xdr:pic>
      <xdr:nvPicPr>
        <xdr:cNvPr id="104" name="Рисунок 103">
          <a:extLst>
            <a:ext uri="{FF2B5EF4-FFF2-40B4-BE49-F238E27FC236}">
              <a16:creationId xmlns:a16="http://schemas.microsoft.com/office/drawing/2014/main" id="{C3EB9F58-5C6F-4965-A894-C17047274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39798" y="30146544"/>
          <a:ext cx="918936" cy="801047"/>
        </a:xfrm>
        <a:prstGeom prst="rect">
          <a:avLst/>
        </a:prstGeom>
      </xdr:spPr>
    </xdr:pic>
    <xdr:clientData/>
  </xdr:twoCellAnchor>
  <xdr:twoCellAnchor editAs="oneCell">
    <xdr:from>
      <xdr:col>5</xdr:col>
      <xdr:colOff>277091</xdr:colOff>
      <xdr:row>32</xdr:row>
      <xdr:rowOff>92364</xdr:rowOff>
    </xdr:from>
    <xdr:to>
      <xdr:col>5</xdr:col>
      <xdr:colOff>1420091</xdr:colOff>
      <xdr:row>32</xdr:row>
      <xdr:rowOff>1178842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6517A58E-946F-41F4-8CC8-4E5D76B98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911273" y="31091909"/>
          <a:ext cx="1143000" cy="1086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593110</xdr:colOff>
      <xdr:row>139</xdr:row>
      <xdr:rowOff>40822</xdr:rowOff>
    </xdr:from>
    <xdr:to>
      <xdr:col>5</xdr:col>
      <xdr:colOff>1192773</xdr:colOff>
      <xdr:row>139</xdr:row>
      <xdr:rowOff>645939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0EB385D-C371-44DC-A1E6-AC4131BB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222385" y="64525072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400210</xdr:colOff>
      <xdr:row>140</xdr:row>
      <xdr:rowOff>32339</xdr:rowOff>
    </xdr:from>
    <xdr:to>
      <xdr:col>5</xdr:col>
      <xdr:colOff>1226726</xdr:colOff>
      <xdr:row>140</xdr:row>
      <xdr:rowOff>837323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A5FB3D-5515-49FE-9DEA-DDD23DB0B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6029485" y="65256364"/>
          <a:ext cx="826516" cy="80815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141</xdr:row>
      <xdr:rowOff>0</xdr:rowOff>
    </xdr:from>
    <xdr:to>
      <xdr:col>11</xdr:col>
      <xdr:colOff>9373</xdr:colOff>
      <xdr:row>141</xdr:row>
      <xdr:rowOff>237662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B2A2365B-4C93-4FD2-8CBF-9083E87C7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66074925"/>
          <a:ext cx="6385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141</xdr:row>
      <xdr:rowOff>0</xdr:rowOff>
    </xdr:from>
    <xdr:to>
      <xdr:col>11</xdr:col>
      <xdr:colOff>9373</xdr:colOff>
      <xdr:row>141</xdr:row>
      <xdr:rowOff>237662</xdr:rowOff>
    </xdr:to>
    <xdr:pic>
      <xdr:nvPicPr>
        <xdr:cNvPr id="5" name="Picture 9">
          <a:extLst>
            <a:ext uri="{FF2B5EF4-FFF2-40B4-BE49-F238E27FC236}">
              <a16:creationId xmlns:a16="http://schemas.microsoft.com/office/drawing/2014/main" id="{DE0A9EAF-B406-4F0C-83A8-C8D8AC26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2623613" y="66074925"/>
          <a:ext cx="6385" cy="2376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8625</xdr:colOff>
      <xdr:row>140</xdr:row>
      <xdr:rowOff>495823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5096D21D-018D-4777-8603-C00FC2B4F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4484250"/>
          <a:ext cx="8625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152399</xdr:colOff>
      <xdr:row>93</xdr:row>
      <xdr:rowOff>57149</xdr:rowOff>
    </xdr:from>
    <xdr:to>
      <xdr:col>5</xdr:col>
      <xdr:colOff>1590888</xdr:colOff>
      <xdr:row>93</xdr:row>
      <xdr:rowOff>866774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EE4FDB75-4FE5-4ED1-A138-AE08CFE70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3542" t="30565" r="65729" b="29900"/>
        <a:stretch>
          <a:fillRect/>
        </a:stretch>
      </xdr:blipFill>
      <xdr:spPr bwMode="auto">
        <a:xfrm>
          <a:off x="5781674" y="55054499"/>
          <a:ext cx="1435314" cy="812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318135</xdr:colOff>
      <xdr:row>6</xdr:row>
      <xdr:rowOff>49257</xdr:rowOff>
    </xdr:from>
    <xdr:to>
      <xdr:col>5</xdr:col>
      <xdr:colOff>1172845</xdr:colOff>
      <xdr:row>6</xdr:row>
      <xdr:rowOff>390887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DF2DB5A-B9D3-4FD8-ADAC-71B5343011A3}"/>
            </a:ext>
          </a:extLst>
        </xdr:cNvPr>
        <xdr:cNvPicPr/>
      </xdr:nvPicPr>
      <xdr:blipFill>
        <a:blip xmlns:r="http://schemas.openxmlformats.org/officeDocument/2006/relationships" r:embed="rId4" cstate="print"/>
        <a:srcRect r="-2703" b="47582"/>
        <a:stretch>
          <a:fillRect/>
        </a:stretch>
      </xdr:blipFill>
      <xdr:spPr bwMode="auto">
        <a:xfrm rot="16200000">
          <a:off x="6200775" y="9438367"/>
          <a:ext cx="344805" cy="8578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176893</xdr:colOff>
      <xdr:row>56</xdr:row>
      <xdr:rowOff>68037</xdr:rowOff>
    </xdr:from>
    <xdr:to>
      <xdr:col>5</xdr:col>
      <xdr:colOff>1589731</xdr:colOff>
      <xdr:row>56</xdr:row>
      <xdr:rowOff>993323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973228BA-D2D4-443F-9527-7A963CA9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9343" y="18791012"/>
          <a:ext cx="1409663" cy="928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149679</xdr:colOff>
      <xdr:row>57</xdr:row>
      <xdr:rowOff>136072</xdr:rowOff>
    </xdr:from>
    <xdr:to>
      <xdr:col>5</xdr:col>
      <xdr:colOff>1720906</xdr:colOff>
      <xdr:row>57</xdr:row>
      <xdr:rowOff>864508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C63C9D16-CE34-4D5D-B3FB-2C74D736F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954" y="19938547"/>
          <a:ext cx="1571227" cy="728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81643</xdr:colOff>
      <xdr:row>58</xdr:row>
      <xdr:rowOff>68036</xdr:rowOff>
    </xdr:from>
    <xdr:to>
      <xdr:col>5</xdr:col>
      <xdr:colOff>1524000</xdr:colOff>
      <xdr:row>58</xdr:row>
      <xdr:rowOff>1246409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EE07E396-05F4-443C-B0E9-4DD59F54B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093" y="20943661"/>
          <a:ext cx="1439182" cy="1181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54429</xdr:colOff>
      <xdr:row>59</xdr:row>
      <xdr:rowOff>54428</xdr:rowOff>
    </xdr:from>
    <xdr:to>
      <xdr:col>5</xdr:col>
      <xdr:colOff>1496786</xdr:colOff>
      <xdr:row>59</xdr:row>
      <xdr:rowOff>1363037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F52089D-BFD7-4C3C-B55D-385B025C1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83704" y="22228628"/>
          <a:ext cx="1442357" cy="1308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285750</xdr:colOff>
      <xdr:row>60</xdr:row>
      <xdr:rowOff>81643</xdr:rowOff>
    </xdr:from>
    <xdr:to>
      <xdr:col>5</xdr:col>
      <xdr:colOff>1419225</xdr:colOff>
      <xdr:row>60</xdr:row>
      <xdr:rowOff>1188357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79818A93-DCD9-43A3-9C92-225DE543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5025" y="23744918"/>
          <a:ext cx="1133475" cy="1103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62</xdr:row>
      <xdr:rowOff>136071</xdr:rowOff>
    </xdr:from>
    <xdr:to>
      <xdr:col>5</xdr:col>
      <xdr:colOff>1647825</xdr:colOff>
      <xdr:row>62</xdr:row>
      <xdr:rowOff>859971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1D3CB734-AE7C-4165-A3A7-698457A88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6139321"/>
          <a:ext cx="15525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421822</xdr:colOff>
      <xdr:row>61</xdr:row>
      <xdr:rowOff>95249</xdr:rowOff>
    </xdr:from>
    <xdr:to>
      <xdr:col>5</xdr:col>
      <xdr:colOff>1382374</xdr:colOff>
      <xdr:row>61</xdr:row>
      <xdr:rowOff>993321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25830B3F-14B9-4595-A86C-3B085565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097" y="25022174"/>
          <a:ext cx="960552" cy="89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408214</xdr:colOff>
      <xdr:row>65</xdr:row>
      <xdr:rowOff>95250</xdr:rowOff>
    </xdr:from>
    <xdr:to>
      <xdr:col>5</xdr:col>
      <xdr:colOff>1313089</xdr:colOff>
      <xdr:row>65</xdr:row>
      <xdr:rowOff>1906814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F3A989A3-85FC-473A-8069-8F1CDEED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0664" y="28746450"/>
          <a:ext cx="901700" cy="18115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176893</xdr:colOff>
      <xdr:row>66</xdr:row>
      <xdr:rowOff>54428</xdr:rowOff>
    </xdr:from>
    <xdr:to>
      <xdr:col>5</xdr:col>
      <xdr:colOff>1626508</xdr:colOff>
      <xdr:row>66</xdr:row>
      <xdr:rowOff>1435649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86B0ADC-66B4-4D9C-90DE-C8E62920E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9343" y="30677303"/>
          <a:ext cx="1446440" cy="13812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81643</xdr:colOff>
      <xdr:row>68</xdr:row>
      <xdr:rowOff>95250</xdr:rowOff>
    </xdr:from>
    <xdr:to>
      <xdr:col>5</xdr:col>
      <xdr:colOff>1707244</xdr:colOff>
      <xdr:row>68</xdr:row>
      <xdr:rowOff>666314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E37D6B4C-70B4-4BF8-9748-E226325A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093" y="33842325"/>
          <a:ext cx="1622426" cy="57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258537</xdr:colOff>
      <xdr:row>69</xdr:row>
      <xdr:rowOff>136071</xdr:rowOff>
    </xdr:from>
    <xdr:to>
      <xdr:col>5</xdr:col>
      <xdr:colOff>1437630</xdr:colOff>
      <xdr:row>69</xdr:row>
      <xdr:rowOff>1840139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84FFF193-8343-475D-8AFE-4776AE439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4637" y="34702296"/>
          <a:ext cx="1182268" cy="1704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244928</xdr:colOff>
      <xdr:row>70</xdr:row>
      <xdr:rowOff>108857</xdr:rowOff>
    </xdr:from>
    <xdr:to>
      <xdr:col>5</xdr:col>
      <xdr:colOff>1568903</xdr:colOff>
      <xdr:row>70</xdr:row>
      <xdr:rowOff>562882</xdr:rowOff>
    </xdr:to>
    <xdr:pic>
      <xdr:nvPicPr>
        <xdr:cNvPr id="23" name="Рисунок 22">
          <a:extLst>
            <a:ext uri="{FF2B5EF4-FFF2-40B4-BE49-F238E27FC236}">
              <a16:creationId xmlns:a16="http://schemas.microsoft.com/office/drawing/2014/main" id="{2531AD2F-7245-44D4-8A7D-64B13D482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203" y="36605482"/>
          <a:ext cx="132397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204107</xdr:colOff>
      <xdr:row>71</xdr:row>
      <xdr:rowOff>136071</xdr:rowOff>
    </xdr:from>
    <xdr:to>
      <xdr:col>5</xdr:col>
      <xdr:colOff>1610632</xdr:colOff>
      <xdr:row>71</xdr:row>
      <xdr:rowOff>545646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CC7175AA-E982-4093-A5DA-D9364A5C6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0207" y="37235946"/>
          <a:ext cx="14097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131309</xdr:colOff>
      <xdr:row>72</xdr:row>
      <xdr:rowOff>86406</xdr:rowOff>
    </xdr:from>
    <xdr:to>
      <xdr:col>5</xdr:col>
      <xdr:colOff>1535567</xdr:colOff>
      <xdr:row>72</xdr:row>
      <xdr:rowOff>610281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580B6874-C406-4417-8199-5EDFCB09A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199188" y="37516027"/>
          <a:ext cx="527050" cy="14042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381001</xdr:colOff>
      <xdr:row>73</xdr:row>
      <xdr:rowOff>122464</xdr:rowOff>
    </xdr:from>
    <xdr:to>
      <xdr:col>5</xdr:col>
      <xdr:colOff>1436814</xdr:colOff>
      <xdr:row>73</xdr:row>
      <xdr:rowOff>1660072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D3F984C9-0EB6-4B63-9D9C-F3AB38BC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6" y="38739989"/>
          <a:ext cx="1055813" cy="1534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136071</xdr:colOff>
      <xdr:row>74</xdr:row>
      <xdr:rowOff>54428</xdr:rowOff>
    </xdr:from>
    <xdr:to>
      <xdr:col>5</xdr:col>
      <xdr:colOff>1496786</xdr:colOff>
      <xdr:row>74</xdr:row>
      <xdr:rowOff>1512892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A4899E70-DC2E-4F82-9199-E35757190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5346" y="40430903"/>
          <a:ext cx="1360715" cy="1458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272143</xdr:colOff>
      <xdr:row>76</xdr:row>
      <xdr:rowOff>81643</xdr:rowOff>
    </xdr:from>
    <xdr:to>
      <xdr:col>5</xdr:col>
      <xdr:colOff>1437368</xdr:colOff>
      <xdr:row>76</xdr:row>
      <xdr:rowOff>1284968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8FA3C1E3-82E9-4BA5-ABD1-B56CEF58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593" y="43937918"/>
          <a:ext cx="116205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462643</xdr:colOff>
      <xdr:row>77</xdr:row>
      <xdr:rowOff>68035</xdr:rowOff>
    </xdr:from>
    <xdr:to>
      <xdr:col>5</xdr:col>
      <xdr:colOff>1132568</xdr:colOff>
      <xdr:row>77</xdr:row>
      <xdr:rowOff>706210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645CB68A-145B-4514-BB00-C6C653F2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093" y="45280035"/>
          <a:ext cx="666750" cy="64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530679</xdr:colOff>
      <xdr:row>78</xdr:row>
      <xdr:rowOff>95250</xdr:rowOff>
    </xdr:from>
    <xdr:to>
      <xdr:col>5</xdr:col>
      <xdr:colOff>1092654</xdr:colOff>
      <xdr:row>78</xdr:row>
      <xdr:rowOff>657225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F7B70BD0-4673-4611-8DCA-8AE2BBF18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9954" y="46129575"/>
          <a:ext cx="561975" cy="56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312965</xdr:colOff>
      <xdr:row>79</xdr:row>
      <xdr:rowOff>81643</xdr:rowOff>
    </xdr:from>
    <xdr:to>
      <xdr:col>5</xdr:col>
      <xdr:colOff>1446440</xdr:colOff>
      <xdr:row>79</xdr:row>
      <xdr:rowOff>1231446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51A9064-02CD-429D-A606-8509DE306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45415" y="46890668"/>
          <a:ext cx="1130300" cy="1146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449034</xdr:colOff>
      <xdr:row>75</xdr:row>
      <xdr:rowOff>54428</xdr:rowOff>
    </xdr:from>
    <xdr:to>
      <xdr:col>5</xdr:col>
      <xdr:colOff>1135741</xdr:colOff>
      <xdr:row>75</xdr:row>
      <xdr:rowOff>1821821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A7744690-4639-4667-81E0-736F53A0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5134" y="42002528"/>
          <a:ext cx="689882" cy="1767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27215</xdr:colOff>
      <xdr:row>80</xdr:row>
      <xdr:rowOff>54429</xdr:rowOff>
    </xdr:from>
    <xdr:to>
      <xdr:col>5</xdr:col>
      <xdr:colOff>1578430</xdr:colOff>
      <xdr:row>80</xdr:row>
      <xdr:rowOff>1325331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B339E072-776F-454A-95B2-064A7BE6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9665" y="48193779"/>
          <a:ext cx="1548040" cy="1270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95250</xdr:colOff>
      <xdr:row>81</xdr:row>
      <xdr:rowOff>95250</xdr:rowOff>
    </xdr:from>
    <xdr:to>
      <xdr:col>5</xdr:col>
      <xdr:colOff>1495425</xdr:colOff>
      <xdr:row>81</xdr:row>
      <xdr:rowOff>866775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4DF5EAF8-EF61-426C-9A5C-01B4DD70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49634775"/>
          <a:ext cx="14001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340178</xdr:colOff>
      <xdr:row>82</xdr:row>
      <xdr:rowOff>81644</xdr:rowOff>
    </xdr:from>
    <xdr:to>
      <xdr:col>5</xdr:col>
      <xdr:colOff>1531257</xdr:colOff>
      <xdr:row>82</xdr:row>
      <xdr:rowOff>1039886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5D6B4F2D-1A64-479F-9BFF-CBC56D1BE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9453" y="50643519"/>
          <a:ext cx="1191079" cy="955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557893</xdr:colOff>
      <xdr:row>83</xdr:row>
      <xdr:rowOff>68036</xdr:rowOff>
    </xdr:from>
    <xdr:to>
      <xdr:col>5</xdr:col>
      <xdr:colOff>1037318</xdr:colOff>
      <xdr:row>83</xdr:row>
      <xdr:rowOff>1058636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C7BDB91E-C355-47EC-80C7-86D75CAC7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0343" y="51699886"/>
          <a:ext cx="476250" cy="993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625929</xdr:colOff>
      <xdr:row>84</xdr:row>
      <xdr:rowOff>81642</xdr:rowOff>
    </xdr:from>
    <xdr:to>
      <xdr:col>5</xdr:col>
      <xdr:colOff>1111704</xdr:colOff>
      <xdr:row>84</xdr:row>
      <xdr:rowOff>583292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5F00DE97-B048-480F-93E2-0172A8CC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5204" y="52939042"/>
          <a:ext cx="485775" cy="498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441117</xdr:colOff>
      <xdr:row>85</xdr:row>
      <xdr:rowOff>54428</xdr:rowOff>
    </xdr:from>
    <xdr:to>
      <xdr:col>5</xdr:col>
      <xdr:colOff>1251857</xdr:colOff>
      <xdr:row>85</xdr:row>
      <xdr:rowOff>1026166</xdr:rowOff>
    </xdr:to>
    <xdr:pic>
      <xdr:nvPicPr>
        <xdr:cNvPr id="38" name="Picture 9">
          <a:extLst>
            <a:ext uri="{FF2B5EF4-FFF2-40B4-BE49-F238E27FC236}">
              <a16:creationId xmlns:a16="http://schemas.microsoft.com/office/drawing/2014/main" id="{5DFDC6AC-DD80-4F0B-A8EE-DD3849828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 bwMode="auto">
        <a:xfrm>
          <a:off x="6070392" y="53613503"/>
          <a:ext cx="807565" cy="9717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11800</xdr:colOff>
      <xdr:row>94</xdr:row>
      <xdr:rowOff>324372</xdr:rowOff>
    </xdr:to>
    <xdr:pic>
      <xdr:nvPicPr>
        <xdr:cNvPr id="41" name="Picture 9">
          <a:extLst>
            <a:ext uri="{FF2B5EF4-FFF2-40B4-BE49-F238E27FC236}">
              <a16:creationId xmlns:a16="http://schemas.microsoft.com/office/drawing/2014/main" id="{A13EB20A-9051-4139-B7DD-EE983ED59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4997350"/>
          <a:ext cx="11800" cy="12387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42" name="Picture 9">
          <a:extLst>
            <a:ext uri="{FF2B5EF4-FFF2-40B4-BE49-F238E27FC236}">
              <a16:creationId xmlns:a16="http://schemas.microsoft.com/office/drawing/2014/main" id="{6BF314A4-44DD-4961-A5A9-8748E8235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52</xdr:row>
      <xdr:rowOff>0</xdr:rowOff>
    </xdr:from>
    <xdr:ext cx="11800" cy="1236052"/>
    <xdr:pic>
      <xdr:nvPicPr>
        <xdr:cNvPr id="43" name="Picture 9">
          <a:extLst>
            <a:ext uri="{FF2B5EF4-FFF2-40B4-BE49-F238E27FC236}">
              <a16:creationId xmlns:a16="http://schemas.microsoft.com/office/drawing/2014/main" id="{04DA8AC0-7CBD-4C8D-B6C8-D78357C83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1291590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326571</xdr:colOff>
      <xdr:row>52</xdr:row>
      <xdr:rowOff>163285</xdr:rowOff>
    </xdr:from>
    <xdr:to>
      <xdr:col>5</xdr:col>
      <xdr:colOff>1476518</xdr:colOff>
      <xdr:row>52</xdr:row>
      <xdr:rowOff>1336674</xdr:rowOff>
    </xdr:to>
    <xdr:pic>
      <xdr:nvPicPr>
        <xdr:cNvPr id="44" name="Рисунок 43">
          <a:extLst>
            <a:ext uri="{FF2B5EF4-FFF2-40B4-BE49-F238E27FC236}">
              <a16:creationId xmlns:a16="http://schemas.microsoft.com/office/drawing/2014/main" id="{48677BE3-0433-41EC-8E54-97165CFA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955846" y="13076010"/>
          <a:ext cx="1149947" cy="1176564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45" name="Picture 9">
          <a:extLst>
            <a:ext uri="{FF2B5EF4-FFF2-40B4-BE49-F238E27FC236}">
              <a16:creationId xmlns:a16="http://schemas.microsoft.com/office/drawing/2014/main" id="{D5C6BDA9-C2DB-4E1D-9F74-D40230BEA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46" name="Picture 9">
          <a:extLst>
            <a:ext uri="{FF2B5EF4-FFF2-40B4-BE49-F238E27FC236}">
              <a16:creationId xmlns:a16="http://schemas.microsoft.com/office/drawing/2014/main" id="{77BF3059-7C09-4551-88E9-217A13207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47" name="Picture 9">
          <a:extLst>
            <a:ext uri="{FF2B5EF4-FFF2-40B4-BE49-F238E27FC236}">
              <a16:creationId xmlns:a16="http://schemas.microsoft.com/office/drawing/2014/main" id="{23C1B355-3248-40E3-AAAA-6DA039075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48" name="Picture 9">
          <a:extLst>
            <a:ext uri="{FF2B5EF4-FFF2-40B4-BE49-F238E27FC236}">
              <a16:creationId xmlns:a16="http://schemas.microsoft.com/office/drawing/2014/main" id="{40BE76D5-2ED3-4B6A-B383-35AADE382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49" name="Picture 9">
          <a:extLst>
            <a:ext uri="{FF2B5EF4-FFF2-40B4-BE49-F238E27FC236}">
              <a16:creationId xmlns:a16="http://schemas.microsoft.com/office/drawing/2014/main" id="{D104C808-720C-4AF7-B5A4-63A26D648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0" name="Picture 9">
          <a:extLst>
            <a:ext uri="{FF2B5EF4-FFF2-40B4-BE49-F238E27FC236}">
              <a16:creationId xmlns:a16="http://schemas.microsoft.com/office/drawing/2014/main" id="{66FD6681-946E-4C88-A0F2-7662D039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1" name="Picture 9">
          <a:extLst>
            <a:ext uri="{FF2B5EF4-FFF2-40B4-BE49-F238E27FC236}">
              <a16:creationId xmlns:a16="http://schemas.microsoft.com/office/drawing/2014/main" id="{E2114FA0-45FA-48C3-9447-E586399D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2" name="Picture 9">
          <a:extLst>
            <a:ext uri="{FF2B5EF4-FFF2-40B4-BE49-F238E27FC236}">
              <a16:creationId xmlns:a16="http://schemas.microsoft.com/office/drawing/2014/main" id="{39398EF2-0FB5-4642-B673-5C034DAB7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3" name="Picture 9">
          <a:extLst>
            <a:ext uri="{FF2B5EF4-FFF2-40B4-BE49-F238E27FC236}">
              <a16:creationId xmlns:a16="http://schemas.microsoft.com/office/drawing/2014/main" id="{94585872-4ED7-47F0-821C-E4BD7FDF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4" name="Picture 9">
          <a:extLst>
            <a:ext uri="{FF2B5EF4-FFF2-40B4-BE49-F238E27FC236}">
              <a16:creationId xmlns:a16="http://schemas.microsoft.com/office/drawing/2014/main" id="{30AE7F56-30F2-4580-B0AC-D0F895920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53</xdr:row>
      <xdr:rowOff>0</xdr:rowOff>
    </xdr:from>
    <xdr:ext cx="11800" cy="1236052"/>
    <xdr:pic>
      <xdr:nvPicPr>
        <xdr:cNvPr id="55" name="Picture 9">
          <a:extLst>
            <a:ext uri="{FF2B5EF4-FFF2-40B4-BE49-F238E27FC236}">
              <a16:creationId xmlns:a16="http://schemas.microsoft.com/office/drawing/2014/main" id="{2016BA1E-9A09-44D8-A662-0C6BE580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14487525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530679</xdr:colOff>
      <xdr:row>53</xdr:row>
      <xdr:rowOff>64862</xdr:rowOff>
    </xdr:from>
    <xdr:to>
      <xdr:col>5</xdr:col>
      <xdr:colOff>1326243</xdr:colOff>
      <xdr:row>53</xdr:row>
      <xdr:rowOff>1492516</xdr:rowOff>
    </xdr:to>
    <xdr:pic>
      <xdr:nvPicPr>
        <xdr:cNvPr id="56" name="Рисунок 55">
          <a:extLst>
            <a:ext uri="{FF2B5EF4-FFF2-40B4-BE49-F238E27FC236}">
              <a16:creationId xmlns:a16="http://schemas.microsoft.com/office/drawing/2014/main" id="{EB53EC91-CCE3-4B58-9ACA-9B48483AB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159954" y="14555562"/>
          <a:ext cx="795564" cy="1424479"/>
        </a:xfrm>
        <a:prstGeom prst="rect">
          <a:avLst/>
        </a:prstGeom>
      </xdr:spPr>
    </xdr:pic>
    <xdr:clientData/>
  </xdr:two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7" name="Picture 9">
          <a:extLst>
            <a:ext uri="{FF2B5EF4-FFF2-40B4-BE49-F238E27FC236}">
              <a16:creationId xmlns:a16="http://schemas.microsoft.com/office/drawing/2014/main" id="{35B2EBBA-EAC4-4479-8B9B-540F8DADD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8" name="Picture 9">
          <a:extLst>
            <a:ext uri="{FF2B5EF4-FFF2-40B4-BE49-F238E27FC236}">
              <a16:creationId xmlns:a16="http://schemas.microsoft.com/office/drawing/2014/main" id="{56F6A041-25BE-45DF-8918-5CD8952B1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108</xdr:row>
      <xdr:rowOff>0</xdr:rowOff>
    </xdr:from>
    <xdr:ext cx="11800" cy="1236052"/>
    <xdr:pic>
      <xdr:nvPicPr>
        <xdr:cNvPr id="59" name="Picture 9">
          <a:extLst>
            <a:ext uri="{FF2B5EF4-FFF2-40B4-BE49-F238E27FC236}">
              <a16:creationId xmlns:a16="http://schemas.microsoft.com/office/drawing/2014/main" id="{AB9BF41E-3E7D-4286-A823-03CEDBC9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5770245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oneCellAnchor>
    <xdr:from>
      <xdr:col>12</xdr:col>
      <xdr:colOff>0</xdr:colOff>
      <xdr:row>51</xdr:row>
      <xdr:rowOff>0</xdr:rowOff>
    </xdr:from>
    <xdr:ext cx="11800" cy="1236052"/>
    <xdr:pic>
      <xdr:nvPicPr>
        <xdr:cNvPr id="60" name="Picture 9">
          <a:extLst>
            <a:ext uri="{FF2B5EF4-FFF2-40B4-BE49-F238E27FC236}">
              <a16:creationId xmlns:a16="http://schemas.microsoft.com/office/drawing/2014/main" id="{DD6767D2-5F7C-4759-B0D5-C8B266E9A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12534900"/>
          <a:ext cx="11800" cy="1236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  <xdr:twoCellAnchor editAs="oneCell">
    <xdr:from>
      <xdr:col>5</xdr:col>
      <xdr:colOff>323396</xdr:colOff>
      <xdr:row>54</xdr:row>
      <xdr:rowOff>40821</xdr:rowOff>
    </xdr:from>
    <xdr:to>
      <xdr:col>5</xdr:col>
      <xdr:colOff>1378403</xdr:colOff>
      <xdr:row>54</xdr:row>
      <xdr:rowOff>1093737</xdr:rowOff>
    </xdr:to>
    <xdr:pic>
      <xdr:nvPicPr>
        <xdr:cNvPr id="63" name="Рисунок 62" descr="ЗСЗ-М1">
          <a:extLst>
            <a:ext uri="{FF2B5EF4-FFF2-40B4-BE49-F238E27FC236}">
              <a16:creationId xmlns:a16="http://schemas.microsoft.com/office/drawing/2014/main" id="{64AC5F8D-08AA-4B4C-B140-C6D1008A7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2671" y="16099971"/>
          <a:ext cx="1055007" cy="1052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381000</xdr:colOff>
      <xdr:row>67</xdr:row>
      <xdr:rowOff>95250</xdr:rowOff>
    </xdr:from>
    <xdr:to>
      <xdr:col>5</xdr:col>
      <xdr:colOff>1421493</xdr:colOff>
      <xdr:row>67</xdr:row>
      <xdr:rowOff>1373930</xdr:rowOff>
    </xdr:to>
    <xdr:pic>
      <xdr:nvPicPr>
        <xdr:cNvPr id="65" name="Рисунок 64">
          <a:extLst>
            <a:ext uri="{FF2B5EF4-FFF2-40B4-BE49-F238E27FC236}">
              <a16:creationId xmlns:a16="http://schemas.microsoft.com/office/drawing/2014/main" id="{BC38698F-E1A9-4A6E-B9DD-24D24FF19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10275" y="32270700"/>
          <a:ext cx="1040493" cy="1278680"/>
        </a:xfrm>
        <a:prstGeom prst="rect">
          <a:avLst/>
        </a:prstGeom>
      </xdr:spPr>
    </xdr:pic>
    <xdr:clientData/>
  </xdr:twoCellAnchor>
  <xdr:twoCellAnchor editAs="oneCell">
    <xdr:from>
      <xdr:col>5</xdr:col>
      <xdr:colOff>244930</xdr:colOff>
      <xdr:row>64</xdr:row>
      <xdr:rowOff>84818</xdr:rowOff>
    </xdr:from>
    <xdr:to>
      <xdr:col>5</xdr:col>
      <xdr:colOff>1421494</xdr:colOff>
      <xdr:row>64</xdr:row>
      <xdr:rowOff>1055007</xdr:rowOff>
    </xdr:to>
    <xdr:pic>
      <xdr:nvPicPr>
        <xdr:cNvPr id="66" name="Рисунок 65">
          <a:extLst>
            <a:ext uri="{FF2B5EF4-FFF2-40B4-BE49-F238E27FC236}">
              <a16:creationId xmlns:a16="http://schemas.microsoft.com/office/drawing/2014/main" id="{18AEA28A-E217-4101-A59F-EE45DB65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74205" y="27510468"/>
          <a:ext cx="1176564" cy="967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125638</xdr:colOff>
      <xdr:row>94</xdr:row>
      <xdr:rowOff>149678</xdr:rowOff>
    </xdr:from>
    <xdr:to>
      <xdr:col>5</xdr:col>
      <xdr:colOff>1687016</xdr:colOff>
      <xdr:row>94</xdr:row>
      <xdr:rowOff>1673678</xdr:rowOff>
    </xdr:to>
    <xdr:pic>
      <xdr:nvPicPr>
        <xdr:cNvPr id="67" name="Рисунок 66">
          <a:extLst>
            <a:ext uri="{FF2B5EF4-FFF2-40B4-BE49-F238E27FC236}">
              <a16:creationId xmlns:a16="http://schemas.microsoft.com/office/drawing/2014/main" id="{B0E428E3-7EAC-4594-B5C6-C436E3302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rcRect l="18389" t="6269" r="15523" b="4214"/>
        <a:stretch/>
      </xdr:blipFill>
      <xdr:spPr>
        <a:xfrm>
          <a:off x="5751738" y="56061428"/>
          <a:ext cx="1564553" cy="1524000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326571</xdr:colOff>
      <xdr:row>138</xdr:row>
      <xdr:rowOff>95250</xdr:rowOff>
    </xdr:from>
    <xdr:to>
      <xdr:col>5</xdr:col>
      <xdr:colOff>1401535</xdr:colOff>
      <xdr:row>138</xdr:row>
      <xdr:rowOff>1321497</xdr:rowOff>
    </xdr:to>
    <xdr:pic>
      <xdr:nvPicPr>
        <xdr:cNvPr id="69" name="Рисунок 68">
          <a:extLst>
            <a:ext uri="{FF2B5EF4-FFF2-40B4-BE49-F238E27FC236}">
              <a16:creationId xmlns:a16="http://schemas.microsoft.com/office/drawing/2014/main" id="{9177D663-69E9-4852-A4D5-D164654F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955846" y="63017400"/>
          <a:ext cx="1074964" cy="1226247"/>
        </a:xfrm>
        <a:prstGeom prst="rect">
          <a:avLst/>
        </a:prstGeom>
      </xdr:spPr>
    </xdr:pic>
    <xdr:clientData/>
  </xdr:twoCellAnchor>
  <xdr:twoCellAnchor editAs="oneCell">
    <xdr:from>
      <xdr:col>5</xdr:col>
      <xdr:colOff>488084</xdr:colOff>
      <xdr:row>9</xdr:row>
      <xdr:rowOff>48779</xdr:rowOff>
    </xdr:from>
    <xdr:to>
      <xdr:col>5</xdr:col>
      <xdr:colOff>1409123</xdr:colOff>
      <xdr:row>9</xdr:row>
      <xdr:rowOff>898071</xdr:rowOff>
    </xdr:to>
    <xdr:pic>
      <xdr:nvPicPr>
        <xdr:cNvPr id="70" name="Рисунок 69">
          <a:extLst>
            <a:ext uri="{FF2B5EF4-FFF2-40B4-BE49-F238E27FC236}">
              <a16:creationId xmlns:a16="http://schemas.microsoft.com/office/drawing/2014/main" id="{E97FB1B1-D29E-4DF7-B9C5-BF3EF4464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121441" y="10390208"/>
          <a:ext cx="921039" cy="849292"/>
        </a:xfrm>
        <a:prstGeom prst="rect">
          <a:avLst/>
        </a:prstGeom>
      </xdr:spPr>
    </xdr:pic>
    <xdr:clientData/>
  </xdr:twoCellAnchor>
  <xdr:twoCellAnchor editAs="oneCell">
    <xdr:from>
      <xdr:col>5</xdr:col>
      <xdr:colOff>273915</xdr:colOff>
      <xdr:row>14</xdr:row>
      <xdr:rowOff>64862</xdr:rowOff>
    </xdr:from>
    <xdr:to>
      <xdr:col>5</xdr:col>
      <xdr:colOff>1486188</xdr:colOff>
      <xdr:row>14</xdr:row>
      <xdr:rowOff>1020536</xdr:rowOff>
    </xdr:to>
    <xdr:pic>
      <xdr:nvPicPr>
        <xdr:cNvPr id="71" name="Рисунок 70">
          <a:extLst>
            <a:ext uri="{FF2B5EF4-FFF2-40B4-BE49-F238E27FC236}">
              <a16:creationId xmlns:a16="http://schemas.microsoft.com/office/drawing/2014/main" id="{98D18ECF-8595-408F-A573-FF17FD317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907272" y="11889469"/>
          <a:ext cx="1212273" cy="955674"/>
        </a:xfrm>
        <a:prstGeom prst="rect">
          <a:avLst/>
        </a:prstGeom>
      </xdr:spPr>
    </xdr:pic>
    <xdr:clientData/>
  </xdr:twoCellAnchor>
  <xdr:twoCellAnchor editAs="oneCell">
    <xdr:from>
      <xdr:col>5</xdr:col>
      <xdr:colOff>411389</xdr:colOff>
      <xdr:row>117</xdr:row>
      <xdr:rowOff>84818</xdr:rowOff>
    </xdr:from>
    <xdr:to>
      <xdr:col>5</xdr:col>
      <xdr:colOff>1390703</xdr:colOff>
      <xdr:row>117</xdr:row>
      <xdr:rowOff>1143000</xdr:rowOff>
    </xdr:to>
    <xdr:pic>
      <xdr:nvPicPr>
        <xdr:cNvPr id="72" name="Picture 7">
          <a:extLst>
            <a:ext uri="{FF2B5EF4-FFF2-40B4-BE49-F238E27FC236}">
              <a16:creationId xmlns:a16="http://schemas.microsoft.com/office/drawing/2014/main" id="{BBEA6DBD-69C5-4DBE-956A-2BB9A9FBB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6044746" y="64324139"/>
          <a:ext cx="979314" cy="105818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149679</xdr:colOff>
      <xdr:row>118</xdr:row>
      <xdr:rowOff>84819</xdr:rowOff>
    </xdr:from>
    <xdr:to>
      <xdr:col>5</xdr:col>
      <xdr:colOff>1483179</xdr:colOff>
      <xdr:row>118</xdr:row>
      <xdr:rowOff>1088571</xdr:rowOff>
    </xdr:to>
    <xdr:pic>
      <xdr:nvPicPr>
        <xdr:cNvPr id="73" name="Picture 8">
          <a:extLst>
            <a:ext uri="{FF2B5EF4-FFF2-40B4-BE49-F238E27FC236}">
              <a16:creationId xmlns:a16="http://schemas.microsoft.com/office/drawing/2014/main" id="{28499FFC-5EAA-40BC-AB32-E22CC2DB3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5783036" y="65616819"/>
          <a:ext cx="1333500" cy="1003752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235857</xdr:colOff>
      <xdr:row>8</xdr:row>
      <xdr:rowOff>117930</xdr:rowOff>
    </xdr:from>
    <xdr:to>
      <xdr:col>5</xdr:col>
      <xdr:colOff>1560286</xdr:colOff>
      <xdr:row>8</xdr:row>
      <xdr:rowOff>961572</xdr:rowOff>
    </xdr:to>
    <xdr:pic>
      <xdr:nvPicPr>
        <xdr:cNvPr id="68" name="Рисунок 67">
          <a:extLst>
            <a:ext uri="{FF2B5EF4-FFF2-40B4-BE49-F238E27FC236}">
              <a16:creationId xmlns:a16="http://schemas.microsoft.com/office/drawing/2014/main" id="{3BD2A5DC-864D-45D8-9D47-949E2E001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869214" y="10423073"/>
          <a:ext cx="1324429" cy="843642"/>
        </a:xfrm>
        <a:prstGeom prst="rect">
          <a:avLst/>
        </a:prstGeom>
      </xdr:spPr>
    </xdr:pic>
    <xdr:clientData/>
  </xdr:twoCellAnchor>
  <xdr:twoCellAnchor editAs="oneCell">
    <xdr:from>
      <xdr:col>5</xdr:col>
      <xdr:colOff>396875</xdr:colOff>
      <xdr:row>18</xdr:row>
      <xdr:rowOff>79375</xdr:rowOff>
    </xdr:from>
    <xdr:to>
      <xdr:col>5</xdr:col>
      <xdr:colOff>1333500</xdr:colOff>
      <xdr:row>18</xdr:row>
      <xdr:rowOff>961572</xdr:rowOff>
    </xdr:to>
    <xdr:pic>
      <xdr:nvPicPr>
        <xdr:cNvPr id="74" name="Рисунок 73">
          <a:extLst>
            <a:ext uri="{FF2B5EF4-FFF2-40B4-BE49-F238E27FC236}">
              <a16:creationId xmlns:a16="http://schemas.microsoft.com/office/drawing/2014/main" id="{C7E68680-50E3-423B-8B20-ACDE6F2F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30232" y="16190232"/>
          <a:ext cx="936625" cy="882197"/>
        </a:xfrm>
        <a:prstGeom prst="rect">
          <a:avLst/>
        </a:prstGeom>
      </xdr:spPr>
    </xdr:pic>
    <xdr:clientData/>
  </xdr:twoCellAnchor>
  <xdr:twoCellAnchor editAs="oneCell">
    <xdr:from>
      <xdr:col>5</xdr:col>
      <xdr:colOff>396875</xdr:colOff>
      <xdr:row>19</xdr:row>
      <xdr:rowOff>79375</xdr:rowOff>
    </xdr:from>
    <xdr:to>
      <xdr:col>5</xdr:col>
      <xdr:colOff>1333500</xdr:colOff>
      <xdr:row>19</xdr:row>
      <xdr:rowOff>961135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4568206B-6353-4C44-8A12-AE4A456DD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026150" y="10398125"/>
          <a:ext cx="936625" cy="881760"/>
        </a:xfrm>
        <a:prstGeom prst="rect">
          <a:avLst/>
        </a:prstGeom>
      </xdr:spPr>
    </xdr:pic>
    <xdr:clientData/>
  </xdr:twoCellAnchor>
  <xdr:twoCellAnchor editAs="oneCell">
    <xdr:from>
      <xdr:col>5</xdr:col>
      <xdr:colOff>273915</xdr:colOff>
      <xdr:row>13</xdr:row>
      <xdr:rowOff>159040</xdr:rowOff>
    </xdr:from>
    <xdr:to>
      <xdr:col>5</xdr:col>
      <xdr:colOff>1486188</xdr:colOff>
      <xdr:row>13</xdr:row>
      <xdr:rowOff>988786</xdr:rowOff>
    </xdr:to>
    <xdr:pic>
      <xdr:nvPicPr>
        <xdr:cNvPr id="76" name="Рисунок 75">
          <a:extLst>
            <a:ext uri="{FF2B5EF4-FFF2-40B4-BE49-F238E27FC236}">
              <a16:creationId xmlns:a16="http://schemas.microsoft.com/office/drawing/2014/main" id="{7FE7E979-A2A7-47C3-B503-3155EA9C0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907272" y="13838754"/>
          <a:ext cx="1212273" cy="829746"/>
        </a:xfrm>
        <a:prstGeom prst="rect">
          <a:avLst/>
        </a:prstGeom>
      </xdr:spPr>
    </xdr:pic>
    <xdr:clientData/>
  </xdr:twoCellAnchor>
  <xdr:twoCellAnchor editAs="oneCell">
    <xdr:from>
      <xdr:col>5</xdr:col>
      <xdr:colOff>308430</xdr:colOff>
      <xdr:row>23</xdr:row>
      <xdr:rowOff>136071</xdr:rowOff>
    </xdr:from>
    <xdr:to>
      <xdr:col>5</xdr:col>
      <xdr:colOff>1578430</xdr:colOff>
      <xdr:row>23</xdr:row>
      <xdr:rowOff>846365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CA901D67-C45E-4A60-A805-6FD173C3C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941787" y="20945928"/>
          <a:ext cx="1270000" cy="716644"/>
        </a:xfrm>
        <a:prstGeom prst="rect">
          <a:avLst/>
        </a:prstGeom>
      </xdr:spPr>
    </xdr:pic>
    <xdr:clientData/>
  </xdr:twoCellAnchor>
  <xdr:twoCellAnchor editAs="oneCell">
    <xdr:from>
      <xdr:col>5</xdr:col>
      <xdr:colOff>235857</xdr:colOff>
      <xdr:row>30</xdr:row>
      <xdr:rowOff>81643</xdr:rowOff>
    </xdr:from>
    <xdr:to>
      <xdr:col>5</xdr:col>
      <xdr:colOff>1611993</xdr:colOff>
      <xdr:row>30</xdr:row>
      <xdr:rowOff>925286</xdr:rowOff>
    </xdr:to>
    <xdr:pic>
      <xdr:nvPicPr>
        <xdr:cNvPr id="78" name="Рисунок 77">
          <a:extLst>
            <a:ext uri="{FF2B5EF4-FFF2-40B4-BE49-F238E27FC236}">
              <a16:creationId xmlns:a16="http://schemas.microsoft.com/office/drawing/2014/main" id="{536CE407-955D-4E05-84F2-431385510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869214" y="21943786"/>
          <a:ext cx="1369786" cy="843643"/>
        </a:xfrm>
        <a:prstGeom prst="rect">
          <a:avLst/>
        </a:prstGeom>
      </xdr:spPr>
    </xdr:pic>
    <xdr:clientData/>
  </xdr:twoCellAnchor>
  <xdr:twoCellAnchor editAs="oneCell">
    <xdr:from>
      <xdr:col>5</xdr:col>
      <xdr:colOff>154214</xdr:colOff>
      <xdr:row>37</xdr:row>
      <xdr:rowOff>63501</xdr:rowOff>
    </xdr:from>
    <xdr:to>
      <xdr:col>5</xdr:col>
      <xdr:colOff>1741714</xdr:colOff>
      <xdr:row>37</xdr:row>
      <xdr:rowOff>952501</xdr:rowOff>
    </xdr:to>
    <xdr:pic>
      <xdr:nvPicPr>
        <xdr:cNvPr id="79" name="Рисунок 78">
          <a:extLst>
            <a:ext uri="{FF2B5EF4-FFF2-40B4-BE49-F238E27FC236}">
              <a16:creationId xmlns:a16="http://schemas.microsoft.com/office/drawing/2014/main" id="{66A09118-2617-4E14-84B7-05FFA3B6D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787571" y="22977930"/>
          <a:ext cx="1587500" cy="8890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172358</xdr:colOff>
      <xdr:row>44</xdr:row>
      <xdr:rowOff>81643</xdr:rowOff>
    </xdr:from>
    <xdr:to>
      <xdr:col>5</xdr:col>
      <xdr:colOff>1669144</xdr:colOff>
      <xdr:row>44</xdr:row>
      <xdr:rowOff>944032</xdr:rowOff>
    </xdr:to>
    <xdr:pic>
      <xdr:nvPicPr>
        <xdr:cNvPr id="80" name="Рисунок 79">
          <a:extLst>
            <a:ext uri="{FF2B5EF4-FFF2-40B4-BE49-F238E27FC236}">
              <a16:creationId xmlns:a16="http://schemas.microsoft.com/office/drawing/2014/main" id="{8A4FC0F9-F689-404F-8AFC-F4C028E4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805715" y="24048357"/>
          <a:ext cx="1496786" cy="856039"/>
        </a:xfrm>
        <a:prstGeom prst="rect">
          <a:avLst/>
        </a:prstGeom>
      </xdr:spPr>
    </xdr:pic>
    <xdr:clientData/>
  </xdr:twoCellAnchor>
  <xdr:twoCellAnchor editAs="oneCell">
    <xdr:from>
      <xdr:col>5</xdr:col>
      <xdr:colOff>535214</xdr:colOff>
      <xdr:row>24</xdr:row>
      <xdr:rowOff>108858</xdr:rowOff>
    </xdr:from>
    <xdr:to>
      <xdr:col>5</xdr:col>
      <xdr:colOff>1315357</xdr:colOff>
      <xdr:row>24</xdr:row>
      <xdr:rowOff>904438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5946EFD0-A1DD-4CC6-8139-9DD13518B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168571" y="21971001"/>
          <a:ext cx="780143" cy="795580"/>
        </a:xfrm>
        <a:prstGeom prst="rect">
          <a:avLst/>
        </a:prstGeom>
      </xdr:spPr>
    </xdr:pic>
    <xdr:clientData/>
  </xdr:twoCellAnchor>
  <xdr:twoCellAnchor editAs="oneCell">
    <xdr:from>
      <xdr:col>5</xdr:col>
      <xdr:colOff>571499</xdr:colOff>
      <xdr:row>28</xdr:row>
      <xdr:rowOff>108857</xdr:rowOff>
    </xdr:from>
    <xdr:to>
      <xdr:col>5</xdr:col>
      <xdr:colOff>1209221</xdr:colOff>
      <xdr:row>28</xdr:row>
      <xdr:rowOff>839739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648AF13-5DFC-4678-BA2E-0679A2387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24293286"/>
          <a:ext cx="644072" cy="730882"/>
        </a:xfrm>
        <a:prstGeom prst="rect">
          <a:avLst/>
        </a:prstGeom>
      </xdr:spPr>
    </xdr:pic>
    <xdr:clientData/>
  </xdr:twoCellAnchor>
  <xdr:oneCellAnchor>
    <xdr:from>
      <xdr:col>5</xdr:col>
      <xdr:colOff>571499</xdr:colOff>
      <xdr:row>29</xdr:row>
      <xdr:rowOff>108857</xdr:rowOff>
    </xdr:from>
    <xdr:ext cx="644072" cy="730882"/>
    <xdr:pic>
      <xdr:nvPicPr>
        <xdr:cNvPr id="82" name="Рисунок 81">
          <a:extLst>
            <a:ext uri="{FF2B5EF4-FFF2-40B4-BE49-F238E27FC236}">
              <a16:creationId xmlns:a16="http://schemas.microsoft.com/office/drawing/2014/main" id="{FABAFD1A-036B-41F2-AC95-C1F5F375F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25282071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35</xdr:row>
      <xdr:rowOff>108857</xdr:rowOff>
    </xdr:from>
    <xdr:ext cx="644072" cy="730882"/>
    <xdr:pic>
      <xdr:nvPicPr>
        <xdr:cNvPr id="84" name="Рисунок 83">
          <a:extLst>
            <a:ext uri="{FF2B5EF4-FFF2-40B4-BE49-F238E27FC236}">
              <a16:creationId xmlns:a16="http://schemas.microsoft.com/office/drawing/2014/main" id="{75240D43-0BA4-4BDE-8A48-9959633AA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24293286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36</xdr:row>
      <xdr:rowOff>108857</xdr:rowOff>
    </xdr:from>
    <xdr:ext cx="644072" cy="730882"/>
    <xdr:pic>
      <xdr:nvPicPr>
        <xdr:cNvPr id="85" name="Рисунок 84">
          <a:extLst>
            <a:ext uri="{FF2B5EF4-FFF2-40B4-BE49-F238E27FC236}">
              <a16:creationId xmlns:a16="http://schemas.microsoft.com/office/drawing/2014/main" id="{9D9E6CCE-5541-4EF1-8657-1372B99D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25282071"/>
          <a:ext cx="644072" cy="730882"/>
        </a:xfrm>
        <a:prstGeom prst="rect">
          <a:avLst/>
        </a:prstGeom>
      </xdr:spPr>
    </xdr:pic>
    <xdr:clientData/>
  </xdr:oneCellAnchor>
  <xdr:twoCellAnchor editAs="oneCell">
    <xdr:from>
      <xdr:col>5</xdr:col>
      <xdr:colOff>589643</xdr:colOff>
      <xdr:row>31</xdr:row>
      <xdr:rowOff>117929</xdr:rowOff>
    </xdr:from>
    <xdr:to>
      <xdr:col>5</xdr:col>
      <xdr:colOff>1306286</xdr:colOff>
      <xdr:row>31</xdr:row>
      <xdr:rowOff>907676</xdr:rowOff>
    </xdr:to>
    <xdr:pic>
      <xdr:nvPicPr>
        <xdr:cNvPr id="61" name="Рисунок 60">
          <a:extLst>
            <a:ext uri="{FF2B5EF4-FFF2-40B4-BE49-F238E27FC236}">
              <a16:creationId xmlns:a16="http://schemas.microsoft.com/office/drawing/2014/main" id="{803B75D9-8046-4E4B-8375-D8A05FF3B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223000" y="27332215"/>
          <a:ext cx="716643" cy="789747"/>
        </a:xfrm>
        <a:prstGeom prst="rect">
          <a:avLst/>
        </a:prstGeom>
      </xdr:spPr>
    </xdr:pic>
    <xdr:clientData/>
  </xdr:twoCellAnchor>
  <xdr:oneCellAnchor>
    <xdr:from>
      <xdr:col>5</xdr:col>
      <xdr:colOff>571499</xdr:colOff>
      <xdr:row>42</xdr:row>
      <xdr:rowOff>108857</xdr:rowOff>
    </xdr:from>
    <xdr:ext cx="644072" cy="730882"/>
    <xdr:pic>
      <xdr:nvPicPr>
        <xdr:cNvPr id="86" name="Рисунок 85">
          <a:extLst>
            <a:ext uri="{FF2B5EF4-FFF2-40B4-BE49-F238E27FC236}">
              <a16:creationId xmlns:a16="http://schemas.microsoft.com/office/drawing/2014/main" id="{E52165A0-5E12-4F52-9CD1-08E388E07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29645428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43</xdr:row>
      <xdr:rowOff>108857</xdr:rowOff>
    </xdr:from>
    <xdr:ext cx="644072" cy="730882"/>
    <xdr:pic>
      <xdr:nvPicPr>
        <xdr:cNvPr id="87" name="Рисунок 86">
          <a:extLst>
            <a:ext uri="{FF2B5EF4-FFF2-40B4-BE49-F238E27FC236}">
              <a16:creationId xmlns:a16="http://schemas.microsoft.com/office/drawing/2014/main" id="{4221DBF1-D423-4841-9B1A-CC2A904BE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30634214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589643</xdr:colOff>
      <xdr:row>38</xdr:row>
      <xdr:rowOff>117929</xdr:rowOff>
    </xdr:from>
    <xdr:ext cx="716643" cy="789747"/>
    <xdr:pic>
      <xdr:nvPicPr>
        <xdr:cNvPr id="88" name="Рисунок 87">
          <a:extLst>
            <a:ext uri="{FF2B5EF4-FFF2-40B4-BE49-F238E27FC236}">
              <a16:creationId xmlns:a16="http://schemas.microsoft.com/office/drawing/2014/main" id="{0206C858-B779-46D5-B810-DB9A17B6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flipH="1">
          <a:off x="6223000" y="32684358"/>
          <a:ext cx="716643" cy="789747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49</xdr:row>
      <xdr:rowOff>108857</xdr:rowOff>
    </xdr:from>
    <xdr:ext cx="644072" cy="730882"/>
    <xdr:pic>
      <xdr:nvPicPr>
        <xdr:cNvPr id="89" name="Рисунок 88">
          <a:extLst>
            <a:ext uri="{FF2B5EF4-FFF2-40B4-BE49-F238E27FC236}">
              <a16:creationId xmlns:a16="http://schemas.microsoft.com/office/drawing/2014/main" id="{D57DB42A-8CAA-47BC-A289-3793BE63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204856" y="34997571"/>
          <a:ext cx="644072" cy="730882"/>
        </a:xfrm>
        <a:prstGeom prst="rect">
          <a:avLst/>
        </a:prstGeom>
      </xdr:spPr>
    </xdr:pic>
    <xdr:clientData/>
  </xdr:oneCellAnchor>
  <xdr:oneCellAnchor>
    <xdr:from>
      <xdr:col>5</xdr:col>
      <xdr:colOff>571499</xdr:colOff>
      <xdr:row>50</xdr:row>
      <xdr:rowOff>108857</xdr:rowOff>
    </xdr:from>
    <xdr:ext cx="644072" cy="730882"/>
    <xdr:pic>
      <xdr:nvPicPr>
        <xdr:cNvPr id="90" name="Рисунок 89">
          <a:extLst>
            <a:ext uri="{FF2B5EF4-FFF2-40B4-BE49-F238E27FC236}">
              <a16:creationId xmlns:a16="http://schemas.microsoft.com/office/drawing/2014/main" id="{6D0E509F-1B17-4FF5-8E5E-0301AF98A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flipH="1">
          <a:off x="6204856" y="35986357"/>
          <a:ext cx="644072" cy="730882"/>
        </a:xfrm>
        <a:prstGeom prst="rect">
          <a:avLst/>
        </a:prstGeom>
      </xdr:spPr>
    </xdr:pic>
    <xdr:clientData/>
  </xdr:oneCellAnchor>
  <xdr:twoCellAnchor editAs="oneCell">
    <xdr:from>
      <xdr:col>5</xdr:col>
      <xdr:colOff>471714</xdr:colOff>
      <xdr:row>45</xdr:row>
      <xdr:rowOff>81643</xdr:rowOff>
    </xdr:from>
    <xdr:to>
      <xdr:col>5</xdr:col>
      <xdr:colOff>1324975</xdr:colOff>
      <xdr:row>45</xdr:row>
      <xdr:rowOff>925286</xdr:rowOff>
    </xdr:to>
    <xdr:pic>
      <xdr:nvPicPr>
        <xdr:cNvPr id="62" name="Рисунок 61">
          <a:extLst>
            <a:ext uri="{FF2B5EF4-FFF2-40B4-BE49-F238E27FC236}">
              <a16:creationId xmlns:a16="http://schemas.microsoft.com/office/drawing/2014/main" id="{1601FDCD-51B2-4976-B223-448C234BF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105071" y="38000214"/>
          <a:ext cx="853261" cy="843643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11800</xdr:colOff>
      <xdr:row>94</xdr:row>
      <xdr:rowOff>1238774</xdr:rowOff>
    </xdr:to>
    <xdr:pic>
      <xdr:nvPicPr>
        <xdr:cNvPr id="92" name="Picture 9">
          <a:extLst>
            <a:ext uri="{FF2B5EF4-FFF2-40B4-BE49-F238E27FC236}">
              <a16:creationId xmlns:a16="http://schemas.microsoft.com/office/drawing/2014/main" id="{25B0202D-2257-48D1-8634-BC7078C93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13677900" y="69570600"/>
          <a:ext cx="11800" cy="1238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132896</xdr:colOff>
      <xdr:row>86</xdr:row>
      <xdr:rowOff>217715</xdr:rowOff>
    </xdr:from>
    <xdr:to>
      <xdr:col>5</xdr:col>
      <xdr:colOff>1732847</xdr:colOff>
      <xdr:row>86</xdr:row>
      <xdr:rowOff>640897</xdr:rowOff>
    </xdr:to>
    <xdr:pic>
      <xdr:nvPicPr>
        <xdr:cNvPr id="91" name="Рисунок 90">
          <a:extLst>
            <a:ext uri="{FF2B5EF4-FFF2-40B4-BE49-F238E27FC236}">
              <a16:creationId xmlns:a16="http://schemas.microsoft.com/office/drawing/2014/main" id="{88DC5AAA-DC6D-4492-8976-3FC4743D9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762171" y="71505990"/>
          <a:ext cx="1599951" cy="420007"/>
        </a:xfrm>
        <a:prstGeom prst="rect">
          <a:avLst/>
        </a:prstGeom>
      </xdr:spPr>
    </xdr:pic>
    <xdr:clientData/>
  </xdr:twoCellAnchor>
  <xdr:twoCellAnchor editAs="oneCell">
    <xdr:from>
      <xdr:col>5</xdr:col>
      <xdr:colOff>163286</xdr:colOff>
      <xdr:row>87</xdr:row>
      <xdr:rowOff>245023</xdr:rowOff>
    </xdr:from>
    <xdr:to>
      <xdr:col>5</xdr:col>
      <xdr:colOff>1720850</xdr:colOff>
      <xdr:row>87</xdr:row>
      <xdr:rowOff>544727</xdr:rowOff>
    </xdr:to>
    <xdr:pic>
      <xdr:nvPicPr>
        <xdr:cNvPr id="93" name="Рисунок 92">
          <a:extLst>
            <a:ext uri="{FF2B5EF4-FFF2-40B4-BE49-F238E27FC236}">
              <a16:creationId xmlns:a16="http://schemas.microsoft.com/office/drawing/2014/main" id="{77FE2A4A-5403-48D8-AC76-B1277109D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789386" y="72444523"/>
          <a:ext cx="1560739" cy="299704"/>
        </a:xfrm>
        <a:prstGeom prst="rect">
          <a:avLst/>
        </a:prstGeom>
      </xdr:spPr>
    </xdr:pic>
    <xdr:clientData/>
  </xdr:twoCellAnchor>
  <xdr:twoCellAnchor editAs="oneCell">
    <xdr:from>
      <xdr:col>5</xdr:col>
      <xdr:colOff>235858</xdr:colOff>
      <xdr:row>88</xdr:row>
      <xdr:rowOff>90714</xdr:rowOff>
    </xdr:from>
    <xdr:to>
      <xdr:col>5</xdr:col>
      <xdr:colOff>1665038</xdr:colOff>
      <xdr:row>88</xdr:row>
      <xdr:rowOff>734785</xdr:rowOff>
    </xdr:to>
    <xdr:pic>
      <xdr:nvPicPr>
        <xdr:cNvPr id="94" name="Рисунок 93">
          <a:extLst>
            <a:ext uri="{FF2B5EF4-FFF2-40B4-BE49-F238E27FC236}">
              <a16:creationId xmlns:a16="http://schemas.microsoft.com/office/drawing/2014/main" id="{404F2A09-317A-4482-8408-2B280C2B2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868308" y="73201439"/>
          <a:ext cx="1426005" cy="647246"/>
        </a:xfrm>
        <a:prstGeom prst="rect">
          <a:avLst/>
        </a:prstGeom>
      </xdr:spPr>
    </xdr:pic>
    <xdr:clientData/>
  </xdr:twoCellAnchor>
  <xdr:twoCellAnchor editAs="oneCell">
    <xdr:from>
      <xdr:col>5</xdr:col>
      <xdr:colOff>290286</xdr:colOff>
      <xdr:row>89</xdr:row>
      <xdr:rowOff>90715</xdr:rowOff>
    </xdr:from>
    <xdr:to>
      <xdr:col>5</xdr:col>
      <xdr:colOff>1440694</xdr:colOff>
      <xdr:row>89</xdr:row>
      <xdr:rowOff>752929</xdr:rowOff>
    </xdr:to>
    <xdr:pic>
      <xdr:nvPicPr>
        <xdr:cNvPr id="95" name="Рисунок 94">
          <a:extLst>
            <a:ext uri="{FF2B5EF4-FFF2-40B4-BE49-F238E27FC236}">
              <a16:creationId xmlns:a16="http://schemas.microsoft.com/office/drawing/2014/main" id="{48347132-1CA4-4563-B4B1-1BB692CA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922736" y="74115840"/>
          <a:ext cx="1147233" cy="665389"/>
        </a:xfrm>
        <a:prstGeom prst="rect">
          <a:avLst/>
        </a:prstGeom>
      </xdr:spPr>
    </xdr:pic>
    <xdr:clientData/>
  </xdr:twoCellAnchor>
  <xdr:twoCellAnchor editAs="oneCell">
    <xdr:from>
      <xdr:col>5</xdr:col>
      <xdr:colOff>199572</xdr:colOff>
      <xdr:row>90</xdr:row>
      <xdr:rowOff>36286</xdr:rowOff>
    </xdr:from>
    <xdr:to>
      <xdr:col>5</xdr:col>
      <xdr:colOff>1502683</xdr:colOff>
      <xdr:row>90</xdr:row>
      <xdr:rowOff>978188</xdr:rowOff>
    </xdr:to>
    <xdr:pic>
      <xdr:nvPicPr>
        <xdr:cNvPr id="96" name="Рисунок 95">
          <a:extLst>
            <a:ext uri="{FF2B5EF4-FFF2-40B4-BE49-F238E27FC236}">
              <a16:creationId xmlns:a16="http://schemas.microsoft.com/office/drawing/2014/main" id="{EC57EBCD-866C-49BC-9643-58DDFA1BA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832022" y="74978986"/>
          <a:ext cx="1299936" cy="941902"/>
        </a:xfrm>
        <a:prstGeom prst="rect">
          <a:avLst/>
        </a:prstGeom>
      </xdr:spPr>
    </xdr:pic>
    <xdr:clientData/>
  </xdr:twoCellAnchor>
  <xdr:twoCellAnchor editAs="oneCell">
    <xdr:from>
      <xdr:col>5</xdr:col>
      <xdr:colOff>471714</xdr:colOff>
      <xdr:row>91</xdr:row>
      <xdr:rowOff>45357</xdr:rowOff>
    </xdr:from>
    <xdr:to>
      <xdr:col>5</xdr:col>
      <xdr:colOff>1247789</xdr:colOff>
      <xdr:row>91</xdr:row>
      <xdr:rowOff>849993</xdr:rowOff>
    </xdr:to>
    <xdr:pic>
      <xdr:nvPicPr>
        <xdr:cNvPr id="97" name="Рисунок 96">
          <a:extLst>
            <a:ext uri="{FF2B5EF4-FFF2-40B4-BE49-F238E27FC236}">
              <a16:creationId xmlns:a16="http://schemas.microsoft.com/office/drawing/2014/main" id="{D6999BC3-9AB4-47B9-AC26-625AF4EDB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097814" y="76115182"/>
          <a:ext cx="779250" cy="8014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1B88-4DA0-4465-AA6B-B9A12F17C722}">
  <sheetPr codeName="Лист1"/>
  <dimension ref="A1:AO54"/>
  <sheetViews>
    <sheetView tabSelected="1" topLeftCell="B1" zoomScale="55" zoomScaleNormal="55" workbookViewId="0">
      <pane ySplit="3" topLeftCell="A4" activePane="bottomLeft" state="frozen"/>
      <selection activeCell="B1" sqref="B1"/>
      <selection pane="bottomLeft" activeCell="Q11" sqref="Q11"/>
    </sheetView>
  </sheetViews>
  <sheetFormatPr defaultColWidth="9.140625" defaultRowHeight="15.75" x14ac:dyDescent="0.25"/>
  <cols>
    <col min="1" max="1" width="6.28515625" style="3" hidden="1" customWidth="1"/>
    <col min="2" max="2" width="7.7109375" style="10" customWidth="1"/>
    <col min="3" max="3" width="19.85546875" style="10" customWidth="1"/>
    <col min="4" max="4" width="41.28515625" style="2" customWidth="1"/>
    <col min="5" max="5" width="11.7109375" style="10" customWidth="1"/>
    <col min="6" max="6" width="26.7109375" style="10" customWidth="1"/>
    <col min="7" max="7" width="24.5703125" style="10" customWidth="1"/>
    <col min="8" max="8" width="10.140625" style="10" customWidth="1"/>
    <col min="9" max="10" width="11.7109375" style="10" customWidth="1"/>
    <col min="11" max="11" width="15.140625" style="13" customWidth="1"/>
    <col min="12" max="13" width="15.140625" style="10" customWidth="1"/>
    <col min="14" max="14" width="32" style="3" customWidth="1"/>
    <col min="15" max="15" width="13.85546875" style="3" customWidth="1"/>
    <col min="16" max="30" width="9.140625" style="10"/>
    <col min="31" max="16384" width="9.140625" style="3"/>
  </cols>
  <sheetData>
    <row r="1" spans="1:36" ht="16.5" thickBot="1" x14ac:dyDescent="0.3">
      <c r="A1" s="146" t="s">
        <v>307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36" ht="343.5" customHeight="1" thickBot="1" x14ac:dyDescent="0.3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50"/>
    </row>
    <row r="3" spans="1:36" ht="69" customHeight="1" thickBot="1" x14ac:dyDescent="0.3">
      <c r="A3" s="63"/>
      <c r="B3" s="30" t="s">
        <v>0</v>
      </c>
      <c r="C3" s="31" t="s">
        <v>2</v>
      </c>
      <c r="D3" s="23" t="s">
        <v>1</v>
      </c>
      <c r="E3" s="31" t="s">
        <v>9</v>
      </c>
      <c r="F3" s="31" t="s">
        <v>3</v>
      </c>
      <c r="G3" s="31" t="s">
        <v>4</v>
      </c>
      <c r="H3" s="23" t="s">
        <v>5</v>
      </c>
      <c r="I3" s="23" t="s">
        <v>6</v>
      </c>
      <c r="J3" s="23" t="s">
        <v>7</v>
      </c>
      <c r="K3" s="32" t="s">
        <v>8</v>
      </c>
      <c r="L3" s="20" t="s">
        <v>10</v>
      </c>
      <c r="M3" s="20" t="s">
        <v>169</v>
      </c>
      <c r="N3" s="94" t="s">
        <v>182</v>
      </c>
      <c r="O3" s="60" t="s">
        <v>122</v>
      </c>
      <c r="P3" s="95"/>
      <c r="Q3" s="57" t="s">
        <v>120</v>
      </c>
      <c r="R3" s="95"/>
      <c r="S3" s="57" t="s">
        <v>121</v>
      </c>
      <c r="T3" s="95"/>
      <c r="U3" s="57" t="s">
        <v>125</v>
      </c>
      <c r="V3" s="95"/>
      <c r="W3" s="56" t="s">
        <v>128</v>
      </c>
      <c r="X3" s="95"/>
      <c r="Y3" s="56" t="s">
        <v>129</v>
      </c>
      <c r="Z3" s="95"/>
      <c r="AA3" s="56" t="s">
        <v>126</v>
      </c>
      <c r="AB3" s="95"/>
      <c r="AC3" s="56" t="s">
        <v>127</v>
      </c>
      <c r="AD3" s="95"/>
      <c r="AE3" s="56" t="s">
        <v>183</v>
      </c>
      <c r="AF3" s="95"/>
      <c r="AG3" s="56" t="s">
        <v>186</v>
      </c>
      <c r="AH3" s="95"/>
      <c r="AI3" s="56" t="s">
        <v>187</v>
      </c>
      <c r="AJ3" s="95"/>
    </row>
    <row r="4" spans="1:36" ht="16.5" thickBot="1" x14ac:dyDescent="0.3">
      <c r="A4" s="63"/>
      <c r="B4" s="143" t="s">
        <v>14</v>
      </c>
      <c r="C4" s="144"/>
      <c r="D4" s="144"/>
      <c r="E4" s="144"/>
      <c r="F4" s="144"/>
      <c r="G4" s="144"/>
      <c r="H4" s="144"/>
      <c r="I4" s="144"/>
      <c r="J4" s="144"/>
      <c r="K4" s="145"/>
      <c r="L4" s="61"/>
      <c r="M4" s="61"/>
    </row>
    <row r="5" spans="1:36" s="2" customFormat="1" ht="18.75" customHeight="1" x14ac:dyDescent="0.25">
      <c r="A5" s="51"/>
      <c r="B5" s="7">
        <v>1</v>
      </c>
      <c r="C5" s="1" t="s">
        <v>325</v>
      </c>
      <c r="D5" s="106" t="s">
        <v>326</v>
      </c>
      <c r="E5" s="1">
        <v>2</v>
      </c>
      <c r="F5" s="1"/>
      <c r="G5" s="24">
        <v>8020</v>
      </c>
      <c r="H5" s="1">
        <v>0.3</v>
      </c>
      <c r="I5" s="1">
        <v>0.1</v>
      </c>
      <c r="J5" s="1">
        <v>0.1</v>
      </c>
      <c r="K5" s="39">
        <f t="shared" ref="K5" si="0">H5*I5*J5</f>
        <v>3.0000000000000001E-3</v>
      </c>
      <c r="L5" s="46">
        <f t="shared" ref="L5" si="1">K5*E5</f>
        <v>6.0000000000000001E-3</v>
      </c>
      <c r="M5" s="46">
        <v>11.89</v>
      </c>
    </row>
    <row r="6" spans="1:36" s="2" customFormat="1" ht="18.600000000000001" customHeight="1" x14ac:dyDescent="0.25">
      <c r="A6" s="51"/>
      <c r="B6" s="7">
        <v>2</v>
      </c>
      <c r="C6" s="1" t="s">
        <v>272</v>
      </c>
      <c r="D6" s="1" t="s">
        <v>271</v>
      </c>
      <c r="E6" s="7">
        <v>1</v>
      </c>
      <c r="F6" s="7"/>
      <c r="G6" s="24">
        <v>8020</v>
      </c>
      <c r="H6" s="7">
        <v>1.5</v>
      </c>
      <c r="I6" s="7">
        <v>0.1</v>
      </c>
      <c r="J6" s="7">
        <v>0.1</v>
      </c>
      <c r="K6" s="37">
        <f t="shared" ref="K6:K7" si="2">H6*I6*J6</f>
        <v>1.5000000000000003E-2</v>
      </c>
      <c r="L6" s="46">
        <f t="shared" ref="L6:L7" si="3">K6*E6</f>
        <v>1.5000000000000003E-2</v>
      </c>
      <c r="M6" s="46">
        <v>11.89</v>
      </c>
    </row>
    <row r="7" spans="1:36" s="2" customFormat="1" ht="18.75" customHeight="1" x14ac:dyDescent="0.25">
      <c r="A7" s="51"/>
      <c r="B7" s="7">
        <v>3</v>
      </c>
      <c r="C7" s="1" t="s">
        <v>274</v>
      </c>
      <c r="D7" s="1" t="s">
        <v>273</v>
      </c>
      <c r="E7" s="1">
        <v>4</v>
      </c>
      <c r="F7" s="1"/>
      <c r="G7" s="24">
        <v>8020</v>
      </c>
      <c r="H7" s="1">
        <v>2</v>
      </c>
      <c r="I7" s="1">
        <v>0.1</v>
      </c>
      <c r="J7" s="1">
        <v>0.1</v>
      </c>
      <c r="K7" s="39">
        <f t="shared" si="2"/>
        <v>2.0000000000000004E-2</v>
      </c>
      <c r="L7" s="46">
        <f t="shared" si="3"/>
        <v>8.0000000000000016E-2</v>
      </c>
      <c r="M7" s="46">
        <v>11.89</v>
      </c>
    </row>
    <row r="8" spans="1:36" s="2" customFormat="1" ht="18.75" customHeight="1" x14ac:dyDescent="0.25">
      <c r="A8" s="51"/>
      <c r="B8" s="7">
        <v>4</v>
      </c>
      <c r="C8" s="1" t="s">
        <v>276</v>
      </c>
      <c r="D8" s="1" t="s">
        <v>275</v>
      </c>
      <c r="E8" s="1">
        <v>1</v>
      </c>
      <c r="F8" s="1"/>
      <c r="G8" s="24">
        <v>8020</v>
      </c>
      <c r="H8" s="1">
        <v>2.2000000000000002</v>
      </c>
      <c r="I8" s="1">
        <v>0.1</v>
      </c>
      <c r="J8" s="1">
        <v>0.1</v>
      </c>
      <c r="K8" s="39">
        <f t="shared" ref="K8" si="4">H8*I8*J8</f>
        <v>2.2000000000000006E-2</v>
      </c>
      <c r="L8" s="46">
        <f t="shared" ref="L8" si="5">K8*E8</f>
        <v>2.2000000000000006E-2</v>
      </c>
      <c r="M8" s="46">
        <v>11.89</v>
      </c>
    </row>
    <row r="9" spans="1:36" s="2" customFormat="1" ht="33" customHeight="1" thickBot="1" x14ac:dyDescent="0.3">
      <c r="A9" s="114"/>
      <c r="B9" s="7">
        <v>5</v>
      </c>
      <c r="C9" s="1" t="s">
        <v>27</v>
      </c>
      <c r="D9" s="1" t="s">
        <v>21</v>
      </c>
      <c r="E9" s="8">
        <v>8</v>
      </c>
      <c r="F9" s="8"/>
      <c r="G9" s="33">
        <v>7015</v>
      </c>
      <c r="H9" s="8">
        <v>7.4999999999999997E-2</v>
      </c>
      <c r="I9" s="8">
        <v>7.4999999999999997E-2</v>
      </c>
      <c r="J9" s="8">
        <v>0.26</v>
      </c>
      <c r="K9" s="38">
        <f t="shared" ref="K9" si="6">H9*I9*J9</f>
        <v>1.4625E-3</v>
      </c>
      <c r="L9" s="46">
        <f t="shared" ref="L9:M44" si="7">K9*E9</f>
        <v>1.17E-2</v>
      </c>
      <c r="M9" s="46">
        <v>3.6</v>
      </c>
      <c r="N9" s="97" t="s">
        <v>270</v>
      </c>
      <c r="P9" s="2">
        <f>O9*E9</f>
        <v>0</v>
      </c>
      <c r="R9" s="2">
        <f>Q9*E9</f>
        <v>0</v>
      </c>
      <c r="T9" s="2">
        <f t="shared" ref="T9:T15" si="8">S9*E9</f>
        <v>0</v>
      </c>
      <c r="V9" s="2">
        <f t="shared" ref="V9:V15" si="9">U9*E9</f>
        <v>0</v>
      </c>
      <c r="W9" s="2">
        <v>3</v>
      </c>
      <c r="X9" s="2">
        <f t="shared" ref="X9:X15" si="10">W9*E9</f>
        <v>24</v>
      </c>
      <c r="Z9" s="2">
        <f t="shared" ref="Z9:Z15" si="11">Y9*E9</f>
        <v>0</v>
      </c>
      <c r="AA9" s="2">
        <v>3</v>
      </c>
      <c r="AB9" s="2">
        <f t="shared" ref="AB9:AB15" si="12">AA9*E9</f>
        <v>24</v>
      </c>
      <c r="AD9" s="2">
        <f t="shared" ref="AD9:AD15" si="13">AC9*E9</f>
        <v>0</v>
      </c>
      <c r="AF9" s="2">
        <f t="shared" ref="AF9:AF15" si="14">AE9*E9</f>
        <v>0</v>
      </c>
      <c r="AH9" s="2">
        <f t="shared" ref="AH9:AH15" si="15">AG9*E9</f>
        <v>0</v>
      </c>
      <c r="AJ9" s="2">
        <f t="shared" ref="AJ9:AJ15" si="16">AI9*E9</f>
        <v>0</v>
      </c>
    </row>
    <row r="10" spans="1:36" ht="19.5" customHeight="1" thickBot="1" x14ac:dyDescent="0.3">
      <c r="A10" s="47"/>
      <c r="B10" s="143" t="s">
        <v>15</v>
      </c>
      <c r="C10" s="144"/>
      <c r="D10" s="144"/>
      <c r="E10" s="144"/>
      <c r="F10" s="144"/>
      <c r="G10" s="144"/>
      <c r="H10" s="144"/>
      <c r="I10" s="144"/>
      <c r="J10" s="144"/>
      <c r="K10" s="145"/>
      <c r="L10" s="46">
        <f t="shared" si="7"/>
        <v>0</v>
      </c>
      <c r="M10" s="46">
        <f t="shared" si="7"/>
        <v>0</v>
      </c>
      <c r="O10" s="2"/>
      <c r="P10" s="2">
        <f t="shared" ref="P10:P44" si="17">O10*E10</f>
        <v>0</v>
      </c>
      <c r="R10" s="2">
        <f t="shared" ref="R10:R44" si="18">Q10*E10</f>
        <v>0</v>
      </c>
      <c r="T10" s="2">
        <f t="shared" si="8"/>
        <v>0</v>
      </c>
      <c r="V10" s="2">
        <f t="shared" si="9"/>
        <v>0</v>
      </c>
      <c r="X10" s="2">
        <f t="shared" si="10"/>
        <v>0</v>
      </c>
      <c r="Z10" s="2">
        <f t="shared" si="11"/>
        <v>0</v>
      </c>
      <c r="AB10" s="2">
        <f t="shared" si="12"/>
        <v>0</v>
      </c>
      <c r="AD10" s="2">
        <f t="shared" si="13"/>
        <v>0</v>
      </c>
      <c r="AF10" s="2">
        <f t="shared" si="14"/>
        <v>0</v>
      </c>
      <c r="AH10" s="2">
        <f t="shared" si="15"/>
        <v>0</v>
      </c>
      <c r="AJ10" s="2">
        <f t="shared" si="16"/>
        <v>0</v>
      </c>
    </row>
    <row r="11" spans="1:36" s="2" customFormat="1" ht="82.5" customHeight="1" thickBot="1" x14ac:dyDescent="0.3">
      <c r="A11" s="6"/>
      <c r="B11" s="7">
        <v>6</v>
      </c>
      <c r="C11" s="44" t="s">
        <v>170</v>
      </c>
      <c r="D11" s="1" t="s">
        <v>171</v>
      </c>
      <c r="E11" s="7">
        <v>2</v>
      </c>
      <c r="F11" s="7"/>
      <c r="G11" s="65" t="s">
        <v>16</v>
      </c>
      <c r="H11" s="7">
        <v>1</v>
      </c>
      <c r="I11" s="7">
        <v>0.95</v>
      </c>
      <c r="J11" s="7">
        <v>1.7999999999999999E-2</v>
      </c>
      <c r="K11" s="66">
        <f t="shared" ref="K11" si="19">H11*I11*J11</f>
        <v>1.7099999999999997E-2</v>
      </c>
      <c r="L11" s="46"/>
      <c r="M11" s="46">
        <v>27.85</v>
      </c>
      <c r="N11" s="96" t="s">
        <v>232</v>
      </c>
      <c r="P11" s="2">
        <f t="shared" si="17"/>
        <v>0</v>
      </c>
      <c r="Q11" s="2">
        <v>4</v>
      </c>
      <c r="R11" s="2">
        <f t="shared" si="18"/>
        <v>8</v>
      </c>
      <c r="T11" s="2">
        <f t="shared" si="8"/>
        <v>0</v>
      </c>
      <c r="V11" s="2">
        <f t="shared" si="9"/>
        <v>0</v>
      </c>
      <c r="W11" s="2">
        <v>4</v>
      </c>
      <c r="X11" s="2">
        <f t="shared" si="10"/>
        <v>8</v>
      </c>
      <c r="Z11" s="2">
        <f t="shared" si="11"/>
        <v>0</v>
      </c>
      <c r="AA11" s="2">
        <v>8</v>
      </c>
      <c r="AB11" s="2">
        <f t="shared" si="12"/>
        <v>16</v>
      </c>
      <c r="AC11" s="2">
        <v>4</v>
      </c>
      <c r="AD11" s="2">
        <f t="shared" si="13"/>
        <v>8</v>
      </c>
      <c r="AF11" s="2">
        <f t="shared" si="14"/>
        <v>0</v>
      </c>
      <c r="AH11" s="2">
        <f t="shared" si="15"/>
        <v>0</v>
      </c>
      <c r="AJ11" s="2">
        <f t="shared" si="16"/>
        <v>0</v>
      </c>
    </row>
    <row r="12" spans="1:36" s="2" customFormat="1" ht="30" customHeight="1" thickBot="1" x14ac:dyDescent="0.3">
      <c r="A12" s="41"/>
      <c r="B12" s="140" t="s">
        <v>30</v>
      </c>
      <c r="C12" s="141"/>
      <c r="D12" s="141"/>
      <c r="E12" s="141"/>
      <c r="F12" s="141"/>
      <c r="G12" s="141"/>
      <c r="H12" s="141"/>
      <c r="I12" s="141"/>
      <c r="J12" s="141"/>
      <c r="K12" s="142"/>
      <c r="L12" s="46">
        <f t="shared" si="7"/>
        <v>0</v>
      </c>
      <c r="M12" s="46">
        <f t="shared" si="7"/>
        <v>0</v>
      </c>
      <c r="N12" s="57"/>
      <c r="P12" s="2">
        <f t="shared" si="17"/>
        <v>0</v>
      </c>
      <c r="R12" s="2">
        <f t="shared" si="18"/>
        <v>0</v>
      </c>
      <c r="T12" s="2">
        <f t="shared" si="8"/>
        <v>0</v>
      </c>
      <c r="V12" s="2">
        <f t="shared" si="9"/>
        <v>0</v>
      </c>
      <c r="X12" s="2">
        <f t="shared" si="10"/>
        <v>0</v>
      </c>
      <c r="Z12" s="2">
        <f t="shared" si="11"/>
        <v>0</v>
      </c>
      <c r="AB12" s="2">
        <f t="shared" si="12"/>
        <v>0</v>
      </c>
      <c r="AD12" s="2">
        <f t="shared" si="13"/>
        <v>0</v>
      </c>
      <c r="AF12" s="2">
        <f t="shared" si="14"/>
        <v>0</v>
      </c>
      <c r="AH12" s="2">
        <f t="shared" si="15"/>
        <v>0</v>
      </c>
      <c r="AJ12" s="2">
        <f t="shared" si="16"/>
        <v>0</v>
      </c>
    </row>
    <row r="13" spans="1:36" s="2" customFormat="1" ht="84.75" customHeight="1" x14ac:dyDescent="0.25">
      <c r="A13" s="42"/>
      <c r="B13" s="19" t="s">
        <v>293</v>
      </c>
      <c r="C13" s="16" t="s">
        <v>83</v>
      </c>
      <c r="D13" s="7" t="s">
        <v>73</v>
      </c>
      <c r="E13" s="7">
        <v>2</v>
      </c>
      <c r="F13" s="7"/>
      <c r="G13" s="101" t="s">
        <v>29</v>
      </c>
      <c r="H13" s="7">
        <v>1.169</v>
      </c>
      <c r="I13" s="7">
        <v>0.76</v>
      </c>
      <c r="J13" s="7">
        <v>2.1000000000000001E-2</v>
      </c>
      <c r="K13" s="37">
        <f t="shared" ref="K13" si="20">H13*I13*J13</f>
        <v>1.8657240000000002E-2</v>
      </c>
      <c r="L13" s="46">
        <f t="shared" si="7"/>
        <v>3.7314480000000004E-2</v>
      </c>
      <c r="M13" s="46">
        <f t="shared" si="7"/>
        <v>0</v>
      </c>
      <c r="N13" s="57"/>
      <c r="P13" s="2">
        <f t="shared" si="17"/>
        <v>0</v>
      </c>
      <c r="R13" s="2">
        <f t="shared" si="18"/>
        <v>0</v>
      </c>
      <c r="T13" s="2">
        <f t="shared" si="8"/>
        <v>0</v>
      </c>
      <c r="V13" s="2">
        <f t="shared" si="9"/>
        <v>0</v>
      </c>
      <c r="X13" s="2">
        <f t="shared" si="10"/>
        <v>0</v>
      </c>
      <c r="Z13" s="2">
        <f t="shared" si="11"/>
        <v>0</v>
      </c>
      <c r="AB13" s="2">
        <f t="shared" si="12"/>
        <v>0</v>
      </c>
      <c r="AD13" s="2">
        <f t="shared" si="13"/>
        <v>0</v>
      </c>
      <c r="AF13" s="2">
        <f t="shared" si="14"/>
        <v>0</v>
      </c>
      <c r="AH13" s="2">
        <f t="shared" si="15"/>
        <v>0</v>
      </c>
      <c r="AJ13" s="2">
        <f t="shared" si="16"/>
        <v>0</v>
      </c>
    </row>
    <row r="14" spans="1:36" s="2" customFormat="1" ht="84.75" customHeight="1" x14ac:dyDescent="0.25">
      <c r="A14" s="42"/>
      <c r="B14" s="19" t="s">
        <v>294</v>
      </c>
      <c r="C14" s="5" t="s">
        <v>84</v>
      </c>
      <c r="D14" s="1" t="s">
        <v>74</v>
      </c>
      <c r="E14" s="1">
        <v>2</v>
      </c>
      <c r="F14" s="1"/>
      <c r="G14" s="102" t="s">
        <v>189</v>
      </c>
      <c r="H14" s="1">
        <v>1.085</v>
      </c>
      <c r="I14" s="1">
        <v>0.498</v>
      </c>
      <c r="J14" s="7">
        <v>2.1000000000000001E-2</v>
      </c>
      <c r="K14" s="39">
        <f>H14*I14*J14</f>
        <v>1.134693E-2</v>
      </c>
      <c r="L14" s="46">
        <f>K14*E14</f>
        <v>2.269386E-2</v>
      </c>
      <c r="M14" s="46">
        <f>L14*F14</f>
        <v>0</v>
      </c>
      <c r="N14" s="97" t="s">
        <v>188</v>
      </c>
      <c r="P14" s="2">
        <f t="shared" si="17"/>
        <v>0</v>
      </c>
      <c r="R14" s="2">
        <f t="shared" si="18"/>
        <v>0</v>
      </c>
      <c r="T14" s="2">
        <f t="shared" si="8"/>
        <v>0</v>
      </c>
      <c r="V14" s="2">
        <f t="shared" si="9"/>
        <v>0</v>
      </c>
      <c r="X14" s="2">
        <f t="shared" si="10"/>
        <v>0</v>
      </c>
      <c r="Y14" s="2">
        <v>2</v>
      </c>
      <c r="Z14" s="2">
        <f t="shared" si="11"/>
        <v>4</v>
      </c>
      <c r="AA14" s="2">
        <v>2</v>
      </c>
      <c r="AB14" s="2">
        <f t="shared" si="12"/>
        <v>4</v>
      </c>
      <c r="AD14" s="2">
        <f t="shared" si="13"/>
        <v>0</v>
      </c>
      <c r="AF14" s="2">
        <f t="shared" si="14"/>
        <v>0</v>
      </c>
      <c r="AH14" s="2">
        <f t="shared" si="15"/>
        <v>0</v>
      </c>
      <c r="AJ14" s="2">
        <f t="shared" si="16"/>
        <v>0</v>
      </c>
    </row>
    <row r="15" spans="1:36" s="9" customFormat="1" ht="114" customHeight="1" thickBot="1" x14ac:dyDescent="0.3">
      <c r="A15" s="52"/>
      <c r="B15" s="19" t="s">
        <v>294</v>
      </c>
      <c r="C15" s="1" t="s">
        <v>291</v>
      </c>
      <c r="D15" s="1" t="s">
        <v>292</v>
      </c>
      <c r="E15" s="1">
        <v>1</v>
      </c>
      <c r="F15" s="5"/>
      <c r="G15" s="100">
        <v>6039</v>
      </c>
      <c r="H15" s="1">
        <v>1</v>
      </c>
      <c r="I15" s="1">
        <v>0.495</v>
      </c>
      <c r="J15" s="7">
        <v>2.1000000000000001E-2</v>
      </c>
      <c r="K15" s="39">
        <f t="shared" ref="K15" si="21">H15*I15*J15</f>
        <v>1.0395E-2</v>
      </c>
      <c r="L15" s="46">
        <f t="shared" ref="L15" si="22">K15*E15</f>
        <v>1.0395E-2</v>
      </c>
      <c r="M15" s="46">
        <v>4.63</v>
      </c>
      <c r="N15" s="97" t="s">
        <v>184</v>
      </c>
      <c r="O15" s="2"/>
      <c r="P15" s="2">
        <f t="shared" si="17"/>
        <v>0</v>
      </c>
      <c r="Q15" s="98"/>
      <c r="R15" s="2">
        <f t="shared" si="18"/>
        <v>0</v>
      </c>
      <c r="S15" s="98"/>
      <c r="T15" s="2">
        <f t="shared" si="8"/>
        <v>0</v>
      </c>
      <c r="U15" s="98"/>
      <c r="V15" s="2">
        <f t="shared" si="9"/>
        <v>0</v>
      </c>
      <c r="W15" s="98"/>
      <c r="X15" s="2">
        <f t="shared" si="10"/>
        <v>0</v>
      </c>
      <c r="Y15" s="98">
        <v>3</v>
      </c>
      <c r="Z15" s="2">
        <f t="shared" si="11"/>
        <v>3</v>
      </c>
      <c r="AA15" s="98">
        <v>3</v>
      </c>
      <c r="AB15" s="2">
        <f t="shared" si="12"/>
        <v>3</v>
      </c>
      <c r="AC15" s="98"/>
      <c r="AD15" s="2">
        <f t="shared" si="13"/>
        <v>0</v>
      </c>
      <c r="AF15" s="2">
        <f t="shared" si="14"/>
        <v>0</v>
      </c>
      <c r="AH15" s="2">
        <f t="shared" si="15"/>
        <v>0</v>
      </c>
      <c r="AJ15" s="2">
        <f t="shared" si="16"/>
        <v>0</v>
      </c>
    </row>
    <row r="16" spans="1:36" ht="27" customHeight="1" thickBot="1" x14ac:dyDescent="0.3">
      <c r="A16" s="43"/>
      <c r="B16" s="143" t="s">
        <v>17</v>
      </c>
      <c r="C16" s="144"/>
      <c r="D16" s="144"/>
      <c r="E16" s="144"/>
      <c r="F16" s="144"/>
      <c r="G16" s="144"/>
      <c r="H16" s="144"/>
      <c r="I16" s="144"/>
      <c r="J16" s="144"/>
      <c r="K16" s="145"/>
      <c r="L16" s="46">
        <f t="shared" si="7"/>
        <v>0</v>
      </c>
      <c r="M16" s="46">
        <f t="shared" si="7"/>
        <v>0</v>
      </c>
      <c r="N16" s="113"/>
      <c r="O16" s="2"/>
      <c r="P16" s="2">
        <f t="shared" si="17"/>
        <v>0</v>
      </c>
      <c r="R16" s="2">
        <f t="shared" si="18"/>
        <v>0</v>
      </c>
      <c r="T16" s="2">
        <f t="shared" ref="T16:T32" si="23">S16*E16</f>
        <v>0</v>
      </c>
      <c r="V16" s="2">
        <f t="shared" ref="V16:V32" si="24">U16*E16</f>
        <v>0</v>
      </c>
      <c r="X16" s="2">
        <f t="shared" ref="X16:X32" si="25">W16*E16</f>
        <v>0</v>
      </c>
      <c r="Z16" s="2">
        <f t="shared" ref="Z16:Z32" si="26">Y16*E16</f>
        <v>0</v>
      </c>
      <c r="AB16" s="2">
        <f t="shared" ref="AB16:AB32" si="27">AA16*E16</f>
        <v>0</v>
      </c>
      <c r="AD16" s="2">
        <f t="shared" ref="AD16:AD32" si="28">AC16*E16</f>
        <v>0</v>
      </c>
      <c r="AF16" s="2">
        <f t="shared" ref="AF16:AF32" si="29">AE16*E16</f>
        <v>0</v>
      </c>
      <c r="AH16" s="2">
        <f t="shared" ref="AH16:AH32" si="30">AG16*E16</f>
        <v>0</v>
      </c>
      <c r="AJ16" s="2">
        <f t="shared" ref="AJ16:AJ32" si="31">AI16*E16</f>
        <v>0</v>
      </c>
    </row>
    <row r="17" spans="1:41" s="2" customFormat="1" ht="146.44999999999999" customHeight="1" x14ac:dyDescent="0.25">
      <c r="A17" s="36"/>
      <c r="B17" s="19" t="s">
        <v>295</v>
      </c>
      <c r="C17" s="1" t="s">
        <v>191</v>
      </c>
      <c r="D17" s="1" t="s">
        <v>192</v>
      </c>
      <c r="E17" s="1">
        <v>2</v>
      </c>
      <c r="F17" s="1"/>
      <c r="G17" s="102" t="s">
        <v>189</v>
      </c>
      <c r="H17" s="1">
        <v>1</v>
      </c>
      <c r="I17" s="1">
        <v>1.28</v>
      </c>
      <c r="J17" s="1">
        <v>1.4999999999999999E-2</v>
      </c>
      <c r="K17" s="39">
        <f t="shared" ref="K17:K32" si="32">H17*I17*J17</f>
        <v>1.9199999999999998E-2</v>
      </c>
      <c r="L17" s="46">
        <f t="shared" si="7"/>
        <v>3.8399999999999997E-2</v>
      </c>
      <c r="M17" s="46">
        <f t="shared" si="7"/>
        <v>0</v>
      </c>
      <c r="N17" s="91" t="s">
        <v>190</v>
      </c>
      <c r="P17" s="2">
        <f t="shared" ref="P17:P30" si="33">O17*E17</f>
        <v>0</v>
      </c>
      <c r="R17" s="2">
        <f t="shared" ref="R17:R30" si="34">Q17*E17</f>
        <v>0</v>
      </c>
      <c r="T17" s="2">
        <f t="shared" si="23"/>
        <v>0</v>
      </c>
      <c r="V17" s="2">
        <f t="shared" si="24"/>
        <v>0</v>
      </c>
      <c r="X17" s="2">
        <f t="shared" si="25"/>
        <v>0</v>
      </c>
      <c r="Y17" s="2">
        <v>4</v>
      </c>
      <c r="Z17" s="2">
        <f t="shared" si="26"/>
        <v>8</v>
      </c>
      <c r="AA17" s="2">
        <v>4</v>
      </c>
      <c r="AB17" s="2">
        <f t="shared" si="27"/>
        <v>8</v>
      </c>
      <c r="AD17" s="2">
        <f t="shared" si="28"/>
        <v>0</v>
      </c>
      <c r="AF17" s="2">
        <f t="shared" si="29"/>
        <v>0</v>
      </c>
      <c r="AH17" s="2">
        <f t="shared" si="30"/>
        <v>0</v>
      </c>
      <c r="AJ17" s="2">
        <f t="shared" si="31"/>
        <v>0</v>
      </c>
    </row>
    <row r="18" spans="1:41" s="2" customFormat="1" ht="110.25" customHeight="1" x14ac:dyDescent="0.25">
      <c r="A18" s="42"/>
      <c r="B18" s="19" t="s">
        <v>130</v>
      </c>
      <c r="C18" s="5" t="s">
        <v>310</v>
      </c>
      <c r="D18" s="1" t="s">
        <v>311</v>
      </c>
      <c r="E18" s="1">
        <v>1</v>
      </c>
      <c r="F18" s="1"/>
      <c r="G18" s="100">
        <v>6039</v>
      </c>
      <c r="H18" s="1">
        <v>1</v>
      </c>
      <c r="I18" s="1">
        <v>0.8</v>
      </c>
      <c r="J18" s="1">
        <v>1.4999999999999999E-2</v>
      </c>
      <c r="K18" s="39">
        <f t="shared" si="32"/>
        <v>1.2E-2</v>
      </c>
      <c r="L18" s="46">
        <f t="shared" si="7"/>
        <v>1.2E-2</v>
      </c>
      <c r="M18" s="46">
        <v>12.82</v>
      </c>
      <c r="N18" s="91" t="s">
        <v>190</v>
      </c>
      <c r="P18" s="2">
        <f t="shared" si="33"/>
        <v>0</v>
      </c>
      <c r="R18" s="2">
        <f t="shared" si="34"/>
        <v>0</v>
      </c>
      <c r="T18" s="2">
        <f t="shared" si="23"/>
        <v>0</v>
      </c>
      <c r="V18" s="2">
        <f t="shared" si="24"/>
        <v>0</v>
      </c>
      <c r="X18" s="2">
        <f t="shared" si="25"/>
        <v>0</v>
      </c>
      <c r="Y18" s="2">
        <v>4</v>
      </c>
      <c r="Z18" s="2">
        <f t="shared" si="26"/>
        <v>4</v>
      </c>
      <c r="AA18" s="2">
        <v>4</v>
      </c>
      <c r="AB18" s="2">
        <f t="shared" si="27"/>
        <v>4</v>
      </c>
      <c r="AD18" s="2">
        <f t="shared" si="28"/>
        <v>0</v>
      </c>
      <c r="AF18" s="2">
        <f t="shared" si="29"/>
        <v>0</v>
      </c>
      <c r="AH18" s="2">
        <f t="shared" si="30"/>
        <v>0</v>
      </c>
      <c r="AJ18" s="2">
        <f t="shared" si="31"/>
        <v>0</v>
      </c>
    </row>
    <row r="19" spans="1:41" s="2" customFormat="1" ht="80.25" customHeight="1" x14ac:dyDescent="0.25">
      <c r="A19" s="42"/>
      <c r="B19" s="19" t="s">
        <v>131</v>
      </c>
      <c r="C19" s="5" t="s">
        <v>312</v>
      </c>
      <c r="D19" s="1" t="s">
        <v>313</v>
      </c>
      <c r="E19" s="1">
        <v>1</v>
      </c>
      <c r="F19" s="1"/>
      <c r="G19" s="28">
        <v>1023</v>
      </c>
      <c r="H19" s="1">
        <v>0.25</v>
      </c>
      <c r="I19" s="1">
        <v>0.27</v>
      </c>
      <c r="J19" s="1">
        <v>1.4999999999999999E-2</v>
      </c>
      <c r="K19" s="39">
        <f t="shared" si="32"/>
        <v>1.0124999999999999E-3</v>
      </c>
      <c r="L19" s="46">
        <f t="shared" si="7"/>
        <v>1.0124999999999999E-3</v>
      </c>
      <c r="M19" s="46">
        <v>1.1599999999999999</v>
      </c>
      <c r="N19" s="96"/>
      <c r="P19" s="2">
        <f t="shared" si="33"/>
        <v>0</v>
      </c>
      <c r="R19" s="2">
        <f t="shared" si="34"/>
        <v>0</v>
      </c>
      <c r="T19" s="2">
        <f t="shared" si="23"/>
        <v>0</v>
      </c>
      <c r="V19" s="2">
        <f t="shared" si="24"/>
        <v>0</v>
      </c>
      <c r="X19" s="2">
        <f t="shared" si="25"/>
        <v>0</v>
      </c>
      <c r="Z19" s="2">
        <f t="shared" si="26"/>
        <v>0</v>
      </c>
      <c r="AB19" s="2">
        <f t="shared" si="27"/>
        <v>0</v>
      </c>
      <c r="AD19" s="2">
        <f t="shared" si="28"/>
        <v>0</v>
      </c>
      <c r="AF19" s="2">
        <f t="shared" si="29"/>
        <v>0</v>
      </c>
      <c r="AH19" s="2">
        <f t="shared" si="30"/>
        <v>0</v>
      </c>
      <c r="AJ19" s="2">
        <f t="shared" si="31"/>
        <v>0</v>
      </c>
    </row>
    <row r="20" spans="1:41" s="2" customFormat="1" ht="63.6" customHeight="1" x14ac:dyDescent="0.25">
      <c r="A20" s="42"/>
      <c r="B20" s="19" t="s">
        <v>132</v>
      </c>
      <c r="C20" s="5" t="s">
        <v>314</v>
      </c>
      <c r="D20" s="1" t="s">
        <v>315</v>
      </c>
      <c r="E20" s="1">
        <v>1</v>
      </c>
      <c r="F20" s="5"/>
      <c r="G20" s="28">
        <v>1023</v>
      </c>
      <c r="H20" s="1">
        <v>0.15</v>
      </c>
      <c r="I20" s="1">
        <v>0.13</v>
      </c>
      <c r="J20" s="1">
        <v>1.4999999999999999E-2</v>
      </c>
      <c r="K20" s="39">
        <f t="shared" si="32"/>
        <v>2.9250000000000001E-4</v>
      </c>
      <c r="L20" s="46">
        <f t="shared" si="7"/>
        <v>2.9250000000000001E-4</v>
      </c>
      <c r="M20" s="46">
        <v>1</v>
      </c>
      <c r="N20" s="57"/>
      <c r="P20" s="2">
        <f t="shared" si="33"/>
        <v>0</v>
      </c>
      <c r="R20" s="2">
        <f t="shared" si="34"/>
        <v>0</v>
      </c>
      <c r="T20" s="2">
        <f t="shared" si="23"/>
        <v>0</v>
      </c>
      <c r="V20" s="2">
        <f t="shared" si="24"/>
        <v>0</v>
      </c>
      <c r="X20" s="2">
        <f t="shared" si="25"/>
        <v>0</v>
      </c>
      <c r="Z20" s="2">
        <f t="shared" si="26"/>
        <v>0</v>
      </c>
      <c r="AB20" s="2">
        <f t="shared" si="27"/>
        <v>0</v>
      </c>
      <c r="AD20" s="2">
        <f t="shared" si="28"/>
        <v>0</v>
      </c>
      <c r="AF20" s="2">
        <f t="shared" si="29"/>
        <v>0</v>
      </c>
      <c r="AH20" s="2">
        <f t="shared" si="30"/>
        <v>0</v>
      </c>
      <c r="AJ20" s="2">
        <f t="shared" si="31"/>
        <v>0</v>
      </c>
    </row>
    <row r="21" spans="1:41" s="2" customFormat="1" ht="73.5" customHeight="1" x14ac:dyDescent="0.25">
      <c r="A21" s="42"/>
      <c r="B21" s="19" t="s">
        <v>133</v>
      </c>
      <c r="C21" s="5" t="s">
        <v>308</v>
      </c>
      <c r="D21" s="1" t="s">
        <v>309</v>
      </c>
      <c r="E21" s="1">
        <v>1</v>
      </c>
      <c r="F21" s="1"/>
      <c r="G21" s="101">
        <v>6010</v>
      </c>
      <c r="H21" s="1">
        <v>1</v>
      </c>
      <c r="I21" s="1">
        <v>0.27</v>
      </c>
      <c r="J21" s="1">
        <v>1.4999999999999999E-2</v>
      </c>
      <c r="K21" s="39">
        <f>H21*I21*J21</f>
        <v>4.0499999999999998E-3</v>
      </c>
      <c r="L21" s="46">
        <f t="shared" si="7"/>
        <v>4.0499999999999998E-3</v>
      </c>
      <c r="M21" s="46">
        <v>4.79</v>
      </c>
      <c r="N21" s="91" t="s">
        <v>190</v>
      </c>
      <c r="P21" s="2">
        <f t="shared" si="33"/>
        <v>0</v>
      </c>
      <c r="R21" s="2">
        <f t="shared" si="34"/>
        <v>0</v>
      </c>
      <c r="T21" s="2">
        <f t="shared" si="23"/>
        <v>0</v>
      </c>
      <c r="V21" s="2">
        <f t="shared" si="24"/>
        <v>0</v>
      </c>
      <c r="X21" s="2">
        <f t="shared" si="25"/>
        <v>0</v>
      </c>
      <c r="Y21" s="2">
        <v>4</v>
      </c>
      <c r="Z21" s="2">
        <f t="shared" si="26"/>
        <v>4</v>
      </c>
      <c r="AA21" s="2">
        <v>4</v>
      </c>
      <c r="AB21" s="2">
        <f t="shared" si="27"/>
        <v>4</v>
      </c>
      <c r="AD21" s="2">
        <f t="shared" si="28"/>
        <v>0</v>
      </c>
      <c r="AF21" s="2">
        <f t="shared" si="29"/>
        <v>0</v>
      </c>
      <c r="AH21" s="2">
        <f t="shared" si="30"/>
        <v>0</v>
      </c>
      <c r="AJ21" s="2">
        <f t="shared" si="31"/>
        <v>0</v>
      </c>
    </row>
    <row r="22" spans="1:41" s="2" customFormat="1" ht="110.25" customHeight="1" x14ac:dyDescent="0.25">
      <c r="A22" s="42"/>
      <c r="B22" s="19" t="s">
        <v>134</v>
      </c>
      <c r="C22" s="5" t="s">
        <v>101</v>
      </c>
      <c r="D22" s="1" t="s">
        <v>70</v>
      </c>
      <c r="E22" s="1">
        <v>1</v>
      </c>
      <c r="F22" s="1"/>
      <c r="G22" s="28">
        <v>1023</v>
      </c>
      <c r="H22" s="1">
        <v>1</v>
      </c>
      <c r="I22" s="1">
        <v>0.8</v>
      </c>
      <c r="J22" s="7">
        <v>2.1000000000000001E-2</v>
      </c>
      <c r="K22" s="39">
        <f t="shared" si="32"/>
        <v>1.6800000000000002E-2</v>
      </c>
      <c r="L22" s="46">
        <f t="shared" si="7"/>
        <v>1.6800000000000002E-2</v>
      </c>
      <c r="M22" s="46">
        <v>7.71</v>
      </c>
      <c r="N22" s="91" t="s">
        <v>190</v>
      </c>
      <c r="P22" s="2">
        <f t="shared" si="33"/>
        <v>0</v>
      </c>
      <c r="R22" s="2">
        <f t="shared" si="34"/>
        <v>0</v>
      </c>
      <c r="T22" s="2">
        <f t="shared" si="23"/>
        <v>0</v>
      </c>
      <c r="V22" s="2">
        <f t="shared" si="24"/>
        <v>0</v>
      </c>
      <c r="X22" s="2">
        <f t="shared" si="25"/>
        <v>0</v>
      </c>
      <c r="Y22" s="2">
        <v>4</v>
      </c>
      <c r="Z22" s="2">
        <f t="shared" si="26"/>
        <v>4</v>
      </c>
      <c r="AA22" s="2">
        <v>4</v>
      </c>
      <c r="AB22" s="2">
        <f t="shared" si="27"/>
        <v>4</v>
      </c>
      <c r="AD22" s="2">
        <f t="shared" si="28"/>
        <v>0</v>
      </c>
      <c r="AF22" s="2">
        <f t="shared" si="29"/>
        <v>0</v>
      </c>
      <c r="AH22" s="2">
        <f t="shared" si="30"/>
        <v>0</v>
      </c>
      <c r="AJ22" s="2">
        <f t="shared" si="31"/>
        <v>0</v>
      </c>
    </row>
    <row r="23" spans="1:41" s="2" customFormat="1" ht="80.25" customHeight="1" x14ac:dyDescent="0.25">
      <c r="A23" s="42"/>
      <c r="B23" s="19" t="s">
        <v>26</v>
      </c>
      <c r="C23" s="5" t="s">
        <v>102</v>
      </c>
      <c r="D23" s="1" t="s">
        <v>71</v>
      </c>
      <c r="E23" s="1">
        <v>2</v>
      </c>
      <c r="F23" s="1"/>
      <c r="G23" s="101">
        <v>6010</v>
      </c>
      <c r="H23" s="1">
        <v>0.72</v>
      </c>
      <c r="I23" s="1">
        <v>0.28999999999999998</v>
      </c>
      <c r="J23" s="7">
        <v>2.1000000000000001E-2</v>
      </c>
      <c r="K23" s="39">
        <f t="shared" si="32"/>
        <v>4.3848000000000003E-3</v>
      </c>
      <c r="L23" s="46">
        <f t="shared" si="7"/>
        <v>8.7696000000000007E-3</v>
      </c>
      <c r="M23" s="46">
        <v>0.98</v>
      </c>
      <c r="N23" s="96" t="s">
        <v>277</v>
      </c>
      <c r="P23" s="2">
        <f t="shared" si="33"/>
        <v>0</v>
      </c>
      <c r="Q23" s="2">
        <v>5</v>
      </c>
      <c r="R23" s="2">
        <f t="shared" si="34"/>
        <v>10</v>
      </c>
      <c r="T23" s="2">
        <f t="shared" si="23"/>
        <v>0</v>
      </c>
      <c r="V23" s="2">
        <f t="shared" si="24"/>
        <v>0</v>
      </c>
      <c r="X23" s="2">
        <f t="shared" si="25"/>
        <v>0</v>
      </c>
      <c r="Z23" s="2">
        <f t="shared" si="26"/>
        <v>0</v>
      </c>
      <c r="AA23" s="2">
        <v>5</v>
      </c>
      <c r="AB23" s="2">
        <f t="shared" si="27"/>
        <v>10</v>
      </c>
      <c r="AC23" s="2">
        <v>5</v>
      </c>
      <c r="AD23" s="2">
        <f t="shared" si="28"/>
        <v>10</v>
      </c>
      <c r="AF23" s="2">
        <f t="shared" si="29"/>
        <v>0</v>
      </c>
      <c r="AH23" s="2">
        <f t="shared" si="30"/>
        <v>0</v>
      </c>
      <c r="AJ23" s="2">
        <f t="shared" si="31"/>
        <v>0</v>
      </c>
    </row>
    <row r="24" spans="1:41" s="2" customFormat="1" ht="84.75" customHeight="1" x14ac:dyDescent="0.25">
      <c r="A24" s="42"/>
      <c r="B24" s="19" t="s">
        <v>22</v>
      </c>
      <c r="C24" s="5" t="s">
        <v>278</v>
      </c>
      <c r="D24" s="1" t="s">
        <v>72</v>
      </c>
      <c r="E24" s="1">
        <v>1</v>
      </c>
      <c r="F24" s="1"/>
      <c r="G24" s="1" t="s">
        <v>31</v>
      </c>
      <c r="H24" s="1">
        <v>0.7</v>
      </c>
      <c r="I24" s="1">
        <v>0.56000000000000005</v>
      </c>
      <c r="J24" s="1">
        <v>4.0000000000000001E-3</v>
      </c>
      <c r="K24" s="39">
        <f t="shared" si="32"/>
        <v>1.5680000000000002E-3</v>
      </c>
      <c r="L24" s="46">
        <f t="shared" si="7"/>
        <v>1.5680000000000002E-3</v>
      </c>
      <c r="M24" s="46">
        <v>1.55</v>
      </c>
      <c r="N24" s="57"/>
      <c r="P24" s="2">
        <f t="shared" si="33"/>
        <v>0</v>
      </c>
      <c r="R24" s="2">
        <f t="shared" si="34"/>
        <v>0</v>
      </c>
      <c r="T24" s="2">
        <f t="shared" si="23"/>
        <v>0</v>
      </c>
      <c r="V24" s="2">
        <f t="shared" si="24"/>
        <v>0</v>
      </c>
      <c r="X24" s="2">
        <f t="shared" si="25"/>
        <v>0</v>
      </c>
      <c r="Z24" s="2">
        <f t="shared" si="26"/>
        <v>0</v>
      </c>
      <c r="AB24" s="2">
        <f t="shared" si="27"/>
        <v>0</v>
      </c>
      <c r="AD24" s="2">
        <f t="shared" si="28"/>
        <v>0</v>
      </c>
      <c r="AF24" s="2">
        <f t="shared" si="29"/>
        <v>0</v>
      </c>
      <c r="AH24" s="2">
        <f t="shared" si="30"/>
        <v>0</v>
      </c>
      <c r="AJ24" s="2">
        <f t="shared" si="31"/>
        <v>0</v>
      </c>
    </row>
    <row r="25" spans="1:41" s="2" customFormat="1" ht="122.45" customHeight="1" x14ac:dyDescent="0.25">
      <c r="A25" s="42"/>
      <c r="B25" s="19" t="s">
        <v>23</v>
      </c>
      <c r="C25" s="1" t="s">
        <v>279</v>
      </c>
      <c r="D25" s="1" t="s">
        <v>280</v>
      </c>
      <c r="E25" s="1">
        <v>1</v>
      </c>
      <c r="F25" s="7"/>
      <c r="G25" s="28">
        <v>1023</v>
      </c>
      <c r="H25" s="7">
        <v>1</v>
      </c>
      <c r="I25" s="7">
        <v>0.8</v>
      </c>
      <c r="J25" s="7">
        <v>2.1000000000000001E-2</v>
      </c>
      <c r="K25" s="37">
        <f t="shared" si="32"/>
        <v>1.6800000000000002E-2</v>
      </c>
      <c r="L25" s="46">
        <f t="shared" si="7"/>
        <v>1.6800000000000002E-2</v>
      </c>
      <c r="M25" s="46">
        <f t="shared" si="7"/>
        <v>0</v>
      </c>
      <c r="N25" s="91" t="s">
        <v>190</v>
      </c>
      <c r="P25" s="2">
        <f t="shared" si="33"/>
        <v>0</v>
      </c>
      <c r="R25" s="2">
        <f t="shared" si="34"/>
        <v>0</v>
      </c>
      <c r="T25" s="2">
        <f t="shared" si="23"/>
        <v>0</v>
      </c>
      <c r="V25" s="2">
        <f t="shared" si="24"/>
        <v>0</v>
      </c>
      <c r="X25" s="2">
        <f t="shared" si="25"/>
        <v>0</v>
      </c>
      <c r="Y25" s="2">
        <v>4</v>
      </c>
      <c r="Z25" s="2">
        <f t="shared" si="26"/>
        <v>4</v>
      </c>
      <c r="AA25" s="2">
        <v>4</v>
      </c>
      <c r="AB25" s="2">
        <f t="shared" si="27"/>
        <v>4</v>
      </c>
      <c r="AD25" s="2">
        <f t="shared" si="28"/>
        <v>0</v>
      </c>
      <c r="AF25" s="2">
        <f t="shared" si="29"/>
        <v>0</v>
      </c>
      <c r="AH25" s="2">
        <f t="shared" si="30"/>
        <v>0</v>
      </c>
      <c r="AJ25" s="2">
        <f t="shared" si="31"/>
        <v>0</v>
      </c>
      <c r="AN25" s="2">
        <v>14</v>
      </c>
      <c r="AO25" s="2">
        <f>AN25-AN26</f>
        <v>8</v>
      </c>
    </row>
    <row r="26" spans="1:41" s="2" customFormat="1" ht="122.45" customHeight="1" x14ac:dyDescent="0.25">
      <c r="A26" s="42"/>
      <c r="B26" s="19" t="s">
        <v>24</v>
      </c>
      <c r="C26" s="1" t="s">
        <v>281</v>
      </c>
      <c r="D26" s="1" t="s">
        <v>282</v>
      </c>
      <c r="E26" s="1">
        <v>2</v>
      </c>
      <c r="F26" s="7"/>
      <c r="G26" s="101">
        <v>6010</v>
      </c>
      <c r="H26" s="7">
        <v>0.67</v>
      </c>
      <c r="I26" s="7">
        <v>0.56299999999999994</v>
      </c>
      <c r="J26" s="7">
        <v>2.1000000000000001E-2</v>
      </c>
      <c r="K26" s="37">
        <f t="shared" si="32"/>
        <v>7.9214100000000003E-3</v>
      </c>
      <c r="L26" s="46">
        <f t="shared" si="7"/>
        <v>1.5842820000000001E-2</v>
      </c>
      <c r="M26" s="46">
        <f t="shared" si="7"/>
        <v>0</v>
      </c>
      <c r="N26" s="91" t="s">
        <v>283</v>
      </c>
      <c r="P26" s="2">
        <f t="shared" si="33"/>
        <v>0</v>
      </c>
      <c r="R26" s="2">
        <f t="shared" si="34"/>
        <v>0</v>
      </c>
      <c r="T26" s="2">
        <f t="shared" si="23"/>
        <v>0</v>
      </c>
      <c r="U26" s="2">
        <v>4</v>
      </c>
      <c r="V26" s="2">
        <f t="shared" si="24"/>
        <v>8</v>
      </c>
      <c r="X26" s="2">
        <f t="shared" si="25"/>
        <v>0</v>
      </c>
      <c r="Z26" s="2">
        <f t="shared" si="26"/>
        <v>0</v>
      </c>
      <c r="AA26" s="2">
        <v>4</v>
      </c>
      <c r="AB26" s="2">
        <f t="shared" si="27"/>
        <v>8</v>
      </c>
      <c r="AC26" s="2">
        <v>4</v>
      </c>
      <c r="AD26" s="2">
        <f t="shared" si="28"/>
        <v>8</v>
      </c>
      <c r="AF26" s="2">
        <f t="shared" si="29"/>
        <v>0</v>
      </c>
      <c r="AH26" s="2">
        <f t="shared" si="30"/>
        <v>0</v>
      </c>
      <c r="AJ26" s="2">
        <f t="shared" si="31"/>
        <v>0</v>
      </c>
      <c r="AN26" s="2">
        <v>6</v>
      </c>
    </row>
    <row r="27" spans="1:41" s="2" customFormat="1" ht="122.45" customHeight="1" x14ac:dyDescent="0.25">
      <c r="A27" s="42"/>
      <c r="B27" s="19" t="s">
        <v>25</v>
      </c>
      <c r="C27" s="1" t="s">
        <v>284</v>
      </c>
      <c r="D27" s="1" t="s">
        <v>285</v>
      </c>
      <c r="E27" s="1">
        <v>2</v>
      </c>
      <c r="F27" s="7"/>
      <c r="G27" s="102">
        <v>1015</v>
      </c>
      <c r="H27" s="7">
        <v>0.67</v>
      </c>
      <c r="I27" s="7">
        <v>0.56299999999999994</v>
      </c>
      <c r="J27" s="7">
        <v>2.1000000000000001E-2</v>
      </c>
      <c r="K27" s="37">
        <f t="shared" si="32"/>
        <v>7.9214100000000003E-3</v>
      </c>
      <c r="L27" s="46">
        <f t="shared" si="7"/>
        <v>1.5842820000000001E-2</v>
      </c>
      <c r="M27" s="46">
        <f t="shared" si="7"/>
        <v>0</v>
      </c>
      <c r="N27" s="91"/>
      <c r="P27" s="2">
        <f t="shared" si="33"/>
        <v>0</v>
      </c>
      <c r="R27" s="2">
        <f t="shared" si="34"/>
        <v>0</v>
      </c>
      <c r="T27" s="2">
        <f t="shared" si="23"/>
        <v>0</v>
      </c>
      <c r="V27" s="2">
        <f t="shared" si="24"/>
        <v>0</v>
      </c>
      <c r="X27" s="2">
        <f t="shared" si="25"/>
        <v>0</v>
      </c>
      <c r="Z27" s="2">
        <f t="shared" si="26"/>
        <v>0</v>
      </c>
      <c r="AB27" s="2">
        <f t="shared" si="27"/>
        <v>0</v>
      </c>
      <c r="AD27" s="2">
        <f t="shared" si="28"/>
        <v>0</v>
      </c>
      <c r="AF27" s="2">
        <f t="shared" si="29"/>
        <v>0</v>
      </c>
      <c r="AH27" s="2">
        <f t="shared" si="30"/>
        <v>0</v>
      </c>
      <c r="AJ27" s="2">
        <f t="shared" si="31"/>
        <v>0</v>
      </c>
      <c r="AN27" s="2">
        <v>8</v>
      </c>
    </row>
    <row r="28" spans="1:41" s="2" customFormat="1" ht="86.1" customHeight="1" x14ac:dyDescent="0.25">
      <c r="A28" s="42"/>
      <c r="B28" s="19" t="s">
        <v>40</v>
      </c>
      <c r="C28" s="1" t="s">
        <v>286</v>
      </c>
      <c r="D28" s="1" t="s">
        <v>287</v>
      </c>
      <c r="E28" s="1">
        <v>2</v>
      </c>
      <c r="F28" s="7"/>
      <c r="G28" s="101">
        <v>6010</v>
      </c>
      <c r="H28" s="7">
        <v>0.67</v>
      </c>
      <c r="I28" s="7">
        <v>0.56299999999999994</v>
      </c>
      <c r="J28" s="7">
        <v>2.1000000000000001E-2</v>
      </c>
      <c r="K28" s="37">
        <f t="shared" si="32"/>
        <v>7.9214100000000003E-3</v>
      </c>
      <c r="L28" s="46">
        <f t="shared" si="7"/>
        <v>1.5842820000000001E-2</v>
      </c>
      <c r="M28" s="46">
        <f t="shared" si="7"/>
        <v>0</v>
      </c>
      <c r="N28" s="91" t="s">
        <v>288</v>
      </c>
      <c r="P28" s="2">
        <f t="shared" si="33"/>
        <v>0</v>
      </c>
      <c r="R28" s="2">
        <f t="shared" si="34"/>
        <v>0</v>
      </c>
      <c r="T28" s="2">
        <f t="shared" si="23"/>
        <v>0</v>
      </c>
      <c r="U28" s="2">
        <v>2</v>
      </c>
      <c r="V28" s="2">
        <f t="shared" si="24"/>
        <v>4</v>
      </c>
      <c r="X28" s="2">
        <f t="shared" si="25"/>
        <v>0</v>
      </c>
      <c r="Z28" s="2">
        <f t="shared" si="26"/>
        <v>0</v>
      </c>
      <c r="AA28" s="2">
        <v>2</v>
      </c>
      <c r="AB28" s="2">
        <f t="shared" si="27"/>
        <v>4</v>
      </c>
      <c r="AC28" s="2">
        <v>2</v>
      </c>
      <c r="AD28" s="2">
        <f t="shared" si="28"/>
        <v>4</v>
      </c>
      <c r="AF28" s="2">
        <f t="shared" si="29"/>
        <v>0</v>
      </c>
      <c r="AH28" s="2">
        <f t="shared" si="30"/>
        <v>0</v>
      </c>
      <c r="AJ28" s="2">
        <f t="shared" si="31"/>
        <v>0</v>
      </c>
    </row>
    <row r="29" spans="1:41" s="2" customFormat="1" ht="75" customHeight="1" x14ac:dyDescent="0.25">
      <c r="A29" s="42"/>
      <c r="B29" s="19" t="s">
        <v>41</v>
      </c>
      <c r="C29" s="1" t="s">
        <v>289</v>
      </c>
      <c r="D29" s="1" t="s">
        <v>290</v>
      </c>
      <c r="E29" s="1">
        <v>2</v>
      </c>
      <c r="F29" s="7"/>
      <c r="G29" s="101">
        <v>6010</v>
      </c>
      <c r="H29" s="7">
        <v>0.67</v>
      </c>
      <c r="I29" s="7">
        <v>0.56299999999999994</v>
      </c>
      <c r="J29" s="7">
        <v>2.1000000000000001E-2</v>
      </c>
      <c r="K29" s="37">
        <f t="shared" si="32"/>
        <v>7.9214100000000003E-3</v>
      </c>
      <c r="L29" s="46">
        <f t="shared" si="7"/>
        <v>1.5842820000000001E-2</v>
      </c>
      <c r="M29" s="46">
        <f t="shared" si="7"/>
        <v>0</v>
      </c>
      <c r="N29" s="91" t="s">
        <v>288</v>
      </c>
      <c r="P29" s="2">
        <f t="shared" si="33"/>
        <v>0</v>
      </c>
      <c r="R29" s="2">
        <f t="shared" si="34"/>
        <v>0</v>
      </c>
      <c r="T29" s="2">
        <f t="shared" si="23"/>
        <v>0</v>
      </c>
      <c r="U29" s="2">
        <v>2</v>
      </c>
      <c r="V29" s="2">
        <f t="shared" si="24"/>
        <v>4</v>
      </c>
      <c r="X29" s="2">
        <f t="shared" si="25"/>
        <v>0</v>
      </c>
      <c r="Z29" s="2">
        <f t="shared" si="26"/>
        <v>0</v>
      </c>
      <c r="AA29" s="2">
        <v>2</v>
      </c>
      <c r="AB29" s="2">
        <f t="shared" si="27"/>
        <v>4</v>
      </c>
      <c r="AC29" s="2">
        <v>2</v>
      </c>
      <c r="AD29" s="2">
        <f t="shared" si="28"/>
        <v>4</v>
      </c>
      <c r="AF29" s="2">
        <f t="shared" si="29"/>
        <v>0</v>
      </c>
      <c r="AH29" s="2">
        <f t="shared" si="30"/>
        <v>0</v>
      </c>
      <c r="AJ29" s="2">
        <f t="shared" si="31"/>
        <v>0</v>
      </c>
    </row>
    <row r="30" spans="1:41" s="2" customFormat="1" ht="57.6" customHeight="1" x14ac:dyDescent="0.25">
      <c r="A30" s="42"/>
      <c r="B30" s="19" t="s">
        <v>42</v>
      </c>
      <c r="C30" s="1" t="s">
        <v>316</v>
      </c>
      <c r="D30" s="1" t="s">
        <v>317</v>
      </c>
      <c r="E30" s="1">
        <v>2</v>
      </c>
      <c r="F30" s="1"/>
      <c r="G30" s="101">
        <v>6010</v>
      </c>
      <c r="H30" s="1">
        <v>2.2999999999999998</v>
      </c>
      <c r="I30" s="1">
        <v>0.3</v>
      </c>
      <c r="J30" s="7">
        <v>2.1000000000000001E-2</v>
      </c>
      <c r="K30" s="39">
        <f t="shared" si="32"/>
        <v>1.4489999999999999E-2</v>
      </c>
      <c r="L30" s="46">
        <f t="shared" si="7"/>
        <v>2.8979999999999999E-2</v>
      </c>
      <c r="M30" s="136">
        <v>13.910399999999999</v>
      </c>
      <c r="N30" s="91" t="s">
        <v>190</v>
      </c>
      <c r="P30" s="2">
        <f t="shared" si="33"/>
        <v>0</v>
      </c>
      <c r="R30" s="2">
        <f t="shared" si="34"/>
        <v>0</v>
      </c>
      <c r="T30" s="2">
        <f t="shared" si="23"/>
        <v>0</v>
      </c>
      <c r="V30" s="2">
        <f t="shared" si="24"/>
        <v>0</v>
      </c>
      <c r="X30" s="2">
        <f t="shared" si="25"/>
        <v>0</v>
      </c>
      <c r="Y30" s="2">
        <v>4</v>
      </c>
      <c r="Z30" s="2">
        <f t="shared" si="26"/>
        <v>8</v>
      </c>
      <c r="AA30" s="2">
        <v>4</v>
      </c>
      <c r="AB30" s="2">
        <f t="shared" si="27"/>
        <v>8</v>
      </c>
      <c r="AD30" s="2">
        <f t="shared" si="28"/>
        <v>0</v>
      </c>
      <c r="AF30" s="2">
        <f t="shared" si="29"/>
        <v>0</v>
      </c>
      <c r="AH30" s="2">
        <f t="shared" si="30"/>
        <v>0</v>
      </c>
      <c r="AJ30" s="2">
        <f t="shared" si="31"/>
        <v>0</v>
      </c>
    </row>
    <row r="31" spans="1:41" s="2" customFormat="1" ht="52.5" customHeight="1" x14ac:dyDescent="0.25">
      <c r="A31" s="42"/>
      <c r="B31" s="19" t="s">
        <v>43</v>
      </c>
      <c r="C31" s="1" t="s">
        <v>322</v>
      </c>
      <c r="D31" s="1" t="s">
        <v>321</v>
      </c>
      <c r="E31" s="103">
        <v>2</v>
      </c>
      <c r="F31" s="1"/>
      <c r="G31" s="100">
        <v>6039</v>
      </c>
      <c r="H31" s="1">
        <v>1.9</v>
      </c>
      <c r="I31" s="1">
        <v>0.3</v>
      </c>
      <c r="J31" s="7">
        <v>2.1000000000000001E-2</v>
      </c>
      <c r="K31" s="39">
        <f t="shared" si="32"/>
        <v>1.197E-2</v>
      </c>
      <c r="L31" s="46">
        <f t="shared" si="7"/>
        <v>2.3939999999999999E-2</v>
      </c>
      <c r="M31" s="46">
        <f t="shared" si="7"/>
        <v>0</v>
      </c>
      <c r="N31" s="91" t="s">
        <v>190</v>
      </c>
      <c r="P31" s="2">
        <f t="shared" ref="P31" si="35">O31*E31</f>
        <v>0</v>
      </c>
      <c r="R31" s="2">
        <f t="shared" ref="R31" si="36">Q31*E31</f>
        <v>0</v>
      </c>
      <c r="T31" s="2">
        <f t="shared" ref="T31" si="37">S31*E31</f>
        <v>0</v>
      </c>
      <c r="V31" s="2">
        <f t="shared" ref="V31" si="38">U31*E31</f>
        <v>0</v>
      </c>
      <c r="X31" s="2">
        <f t="shared" ref="X31" si="39">W31*E31</f>
        <v>0</v>
      </c>
      <c r="Y31" s="2">
        <v>4</v>
      </c>
      <c r="Z31" s="2">
        <f t="shared" ref="Z31" si="40">Y31*E31</f>
        <v>8</v>
      </c>
      <c r="AA31" s="2">
        <v>4</v>
      </c>
      <c r="AB31" s="2">
        <f t="shared" ref="AB31" si="41">AA31*E31</f>
        <v>8</v>
      </c>
      <c r="AD31" s="2">
        <f t="shared" ref="AD31" si="42">AC31*E31</f>
        <v>0</v>
      </c>
      <c r="AF31" s="2">
        <f t="shared" si="29"/>
        <v>0</v>
      </c>
      <c r="AH31" s="2">
        <f t="shared" si="30"/>
        <v>0</v>
      </c>
      <c r="AJ31" s="2">
        <f t="shared" si="31"/>
        <v>0</v>
      </c>
    </row>
    <row r="32" spans="1:41" s="2" customFormat="1" ht="78" customHeight="1" x14ac:dyDescent="0.25">
      <c r="A32" s="42"/>
      <c r="B32" s="19" t="s">
        <v>44</v>
      </c>
      <c r="C32" s="1" t="s">
        <v>318</v>
      </c>
      <c r="D32" s="1" t="s">
        <v>319</v>
      </c>
      <c r="E32" s="1">
        <v>2</v>
      </c>
      <c r="F32" s="1"/>
      <c r="G32" s="102">
        <v>1015</v>
      </c>
      <c r="H32" s="1">
        <v>0.37</v>
      </c>
      <c r="I32" s="1">
        <v>0.37</v>
      </c>
      <c r="J32" s="7">
        <v>2.1000000000000001E-2</v>
      </c>
      <c r="K32" s="39">
        <f t="shared" si="32"/>
        <v>2.8749000000000001E-3</v>
      </c>
      <c r="L32" s="46">
        <f t="shared" si="7"/>
        <v>5.7498000000000002E-3</v>
      </c>
      <c r="M32" s="136">
        <v>1.93536</v>
      </c>
      <c r="N32" s="91" t="s">
        <v>320</v>
      </c>
      <c r="P32" s="2">
        <f t="shared" si="17"/>
        <v>0</v>
      </c>
      <c r="R32" s="2">
        <f t="shared" si="18"/>
        <v>0</v>
      </c>
      <c r="T32" s="2">
        <f t="shared" si="23"/>
        <v>0</v>
      </c>
      <c r="V32" s="2">
        <f t="shared" si="24"/>
        <v>0</v>
      </c>
      <c r="X32" s="2">
        <f t="shared" si="25"/>
        <v>0</v>
      </c>
      <c r="Y32" s="2">
        <v>1</v>
      </c>
      <c r="Z32" s="2">
        <f t="shared" si="26"/>
        <v>2</v>
      </c>
      <c r="AA32" s="2">
        <v>1</v>
      </c>
      <c r="AB32" s="2">
        <f t="shared" si="27"/>
        <v>2</v>
      </c>
      <c r="AD32" s="2">
        <f t="shared" si="28"/>
        <v>0</v>
      </c>
      <c r="AF32" s="2">
        <f t="shared" si="29"/>
        <v>0</v>
      </c>
      <c r="AH32" s="2">
        <f t="shared" si="30"/>
        <v>0</v>
      </c>
      <c r="AJ32" s="2">
        <f t="shared" si="31"/>
        <v>0</v>
      </c>
    </row>
    <row r="33" spans="1:36" s="2" customFormat="1" ht="101.45" customHeight="1" x14ac:dyDescent="0.25">
      <c r="A33" s="42"/>
      <c r="B33" s="19" t="s">
        <v>45</v>
      </c>
      <c r="C33" s="1" t="s">
        <v>324</v>
      </c>
      <c r="D33" s="1" t="s">
        <v>323</v>
      </c>
      <c r="E33" s="1">
        <v>1</v>
      </c>
      <c r="F33" s="1"/>
      <c r="G33" s="102">
        <v>1015</v>
      </c>
      <c r="H33" s="1">
        <v>0.37</v>
      </c>
      <c r="I33" s="1">
        <v>0.37</v>
      </c>
      <c r="J33" s="7">
        <v>2.1000000000000001E-2</v>
      </c>
      <c r="K33" s="39">
        <f t="shared" ref="K33" si="43">H33*I33*J33</f>
        <v>2.8749000000000001E-3</v>
      </c>
      <c r="L33" s="46">
        <f t="shared" ref="L33" si="44">K33*E33</f>
        <v>2.8749000000000001E-3</v>
      </c>
      <c r="M33" s="136">
        <v>2.0304000000000002</v>
      </c>
      <c r="N33" s="91"/>
      <c r="P33" s="2">
        <f t="shared" ref="P33" si="45">O33*E33</f>
        <v>0</v>
      </c>
      <c r="R33" s="2">
        <f t="shared" ref="R33" si="46">Q33*E33</f>
        <v>0</v>
      </c>
      <c r="T33" s="2">
        <f t="shared" ref="T33" si="47">S33*E33</f>
        <v>0</v>
      </c>
      <c r="V33" s="2">
        <f t="shared" ref="V33" si="48">U33*E33</f>
        <v>0</v>
      </c>
      <c r="X33" s="2">
        <f t="shared" ref="X33" si="49">W33*E33</f>
        <v>0</v>
      </c>
      <c r="Z33" s="2">
        <f t="shared" ref="Z33" si="50">Y33*E33</f>
        <v>0</v>
      </c>
      <c r="AB33" s="2">
        <f t="shared" ref="AB33" si="51">AA33*E33</f>
        <v>0</v>
      </c>
      <c r="AD33" s="2">
        <f t="shared" ref="AD33" si="52">AC33*E33</f>
        <v>0</v>
      </c>
      <c r="AF33" s="2">
        <f t="shared" ref="AF33" si="53">AE33*E33</f>
        <v>0</v>
      </c>
      <c r="AH33" s="2">
        <f t="shared" ref="AH33" si="54">AG33*E33</f>
        <v>0</v>
      </c>
      <c r="AJ33" s="2">
        <f t="shared" ref="AJ33" si="55">AI33*E33</f>
        <v>0</v>
      </c>
    </row>
    <row r="34" spans="1:36" s="2" customFormat="1" ht="86.25" customHeight="1" x14ac:dyDescent="0.25">
      <c r="A34" s="53"/>
      <c r="B34" s="19" t="s">
        <v>46</v>
      </c>
      <c r="C34" s="1" t="s">
        <v>28</v>
      </c>
      <c r="D34" s="1" t="s">
        <v>18</v>
      </c>
      <c r="E34" s="1">
        <v>16</v>
      </c>
      <c r="F34" s="1"/>
      <c r="G34" s="33">
        <v>7015</v>
      </c>
      <c r="H34" s="8">
        <v>6.2E-2</v>
      </c>
      <c r="I34" s="8">
        <v>6.2E-2</v>
      </c>
      <c r="J34" s="8">
        <v>0.04</v>
      </c>
      <c r="K34" s="38">
        <f>H34*I34*J34</f>
        <v>1.5375999999999999E-4</v>
      </c>
      <c r="L34" s="46">
        <f t="shared" si="7"/>
        <v>2.4601599999999999E-3</v>
      </c>
      <c r="M34" s="46">
        <f t="shared" si="7"/>
        <v>0</v>
      </c>
      <c r="N34" s="91" t="s">
        <v>185</v>
      </c>
      <c r="O34" s="2">
        <v>2</v>
      </c>
      <c r="P34" s="2">
        <f t="shared" si="17"/>
        <v>32</v>
      </c>
      <c r="R34" s="2">
        <f t="shared" si="18"/>
        <v>0</v>
      </c>
      <c r="T34" s="2">
        <f t="shared" ref="T34" si="56">S34*E34</f>
        <v>0</v>
      </c>
      <c r="V34" s="2">
        <f t="shared" ref="V34" si="57">U34*E34</f>
        <v>0</v>
      </c>
      <c r="X34" s="2">
        <f t="shared" ref="X34" si="58">W34*E34</f>
        <v>0</v>
      </c>
      <c r="Z34" s="2">
        <f t="shared" ref="Z34" si="59">Y34*E34</f>
        <v>0</v>
      </c>
      <c r="AA34" s="2">
        <v>2</v>
      </c>
      <c r="AB34" s="2">
        <f t="shared" ref="AB34" si="60">AA34*E34</f>
        <v>32</v>
      </c>
      <c r="AC34" s="2">
        <v>2</v>
      </c>
      <c r="AD34" s="2">
        <f t="shared" ref="AD34" si="61">AC34*E34</f>
        <v>32</v>
      </c>
      <c r="AF34" s="2">
        <f t="shared" ref="AF34" si="62">AE34*E34</f>
        <v>0</v>
      </c>
      <c r="AH34" s="2">
        <f t="shared" ref="AH34" si="63">AG34*E34</f>
        <v>0</v>
      </c>
      <c r="AJ34" s="2">
        <f t="shared" ref="AJ34" si="64">AI34*E34</f>
        <v>0</v>
      </c>
    </row>
    <row r="35" spans="1:36" s="2" customFormat="1" ht="114.6" customHeight="1" thickBot="1" x14ac:dyDescent="0.3">
      <c r="A35" s="40"/>
      <c r="B35" s="19" t="s">
        <v>47</v>
      </c>
      <c r="C35" s="54" t="s">
        <v>208</v>
      </c>
      <c r="D35" s="1" t="s">
        <v>209</v>
      </c>
      <c r="E35" s="103">
        <v>1</v>
      </c>
      <c r="F35" s="1"/>
      <c r="G35" s="11">
        <v>7015</v>
      </c>
      <c r="H35" s="1">
        <v>0.8</v>
      </c>
      <c r="I35" s="1">
        <v>0.78</v>
      </c>
      <c r="J35" s="1">
        <v>0.1</v>
      </c>
      <c r="K35" s="39">
        <f t="shared" ref="K35:K41" si="65">H35*I35*J35</f>
        <v>6.2400000000000011E-2</v>
      </c>
      <c r="L35" s="46">
        <f t="shared" ref="L35:L41" si="66">K35*E35</f>
        <v>6.2400000000000011E-2</v>
      </c>
      <c r="M35" s="46"/>
      <c r="N35" s="91" t="s">
        <v>223</v>
      </c>
      <c r="O35" s="10"/>
      <c r="P35" s="2">
        <f t="shared" ref="P35:P41" si="67">O35*E35</f>
        <v>0</v>
      </c>
      <c r="Q35" s="10"/>
      <c r="R35" s="2">
        <f t="shared" ref="R35:R41" si="68">Q35*E35</f>
        <v>0</v>
      </c>
      <c r="S35" s="10"/>
      <c r="T35" s="2">
        <f t="shared" ref="T35:T41" si="69">S35*E35</f>
        <v>0</v>
      </c>
      <c r="U35" s="10"/>
      <c r="V35" s="2">
        <f t="shared" ref="V35:V41" si="70">U35*E35</f>
        <v>0</v>
      </c>
      <c r="W35" s="10">
        <v>8</v>
      </c>
      <c r="X35" s="2">
        <f t="shared" ref="X35:X41" si="71">W35*E35</f>
        <v>8</v>
      </c>
      <c r="Y35" s="10"/>
      <c r="Z35" s="2">
        <f t="shared" ref="Z35:Z41" si="72">Y35*E35</f>
        <v>0</v>
      </c>
      <c r="AA35" s="10">
        <v>8</v>
      </c>
      <c r="AB35" s="2">
        <f t="shared" ref="AB35:AB41" si="73">AA35*E35</f>
        <v>8</v>
      </c>
      <c r="AC35" s="10"/>
      <c r="AD35" s="2">
        <f t="shared" ref="AD35:AD41" si="74">AC35*E35</f>
        <v>0</v>
      </c>
      <c r="AE35" s="10"/>
      <c r="AF35" s="2">
        <f t="shared" ref="AF35:AF41" si="75">AE35*E35</f>
        <v>0</v>
      </c>
      <c r="AH35" s="18">
        <f t="shared" ref="AH35:AH41" si="76">AG35*E35</f>
        <v>0</v>
      </c>
      <c r="AJ35" s="2">
        <f t="shared" ref="AJ35:AJ41" si="77">AI35*E35</f>
        <v>0</v>
      </c>
    </row>
    <row r="36" spans="1:36" s="2" customFormat="1" ht="72" customHeight="1" x14ac:dyDescent="0.25">
      <c r="A36" s="105"/>
      <c r="B36" s="19" t="s">
        <v>48</v>
      </c>
      <c r="C36" s="107" t="s">
        <v>193</v>
      </c>
      <c r="D36" s="106" t="s">
        <v>194</v>
      </c>
      <c r="E36" s="108">
        <v>2</v>
      </c>
      <c r="F36" s="106"/>
      <c r="G36" s="109">
        <v>7015</v>
      </c>
      <c r="H36" s="106">
        <v>0.8</v>
      </c>
      <c r="I36" s="106">
        <v>0.04</v>
      </c>
      <c r="J36" s="106">
        <v>0.12</v>
      </c>
      <c r="K36" s="110">
        <f t="shared" si="65"/>
        <v>3.8400000000000001E-3</v>
      </c>
      <c r="L36" s="46">
        <f t="shared" si="66"/>
        <v>7.6800000000000002E-3</v>
      </c>
      <c r="M36" s="46"/>
      <c r="N36" s="91"/>
      <c r="P36" s="2">
        <f t="shared" si="67"/>
        <v>0</v>
      </c>
      <c r="R36" s="2">
        <f t="shared" si="68"/>
        <v>0</v>
      </c>
      <c r="T36" s="2">
        <f t="shared" si="69"/>
        <v>0</v>
      </c>
      <c r="V36" s="2">
        <f t="shared" si="70"/>
        <v>0</v>
      </c>
      <c r="W36" s="2">
        <v>4</v>
      </c>
      <c r="X36" s="2">
        <f t="shared" si="71"/>
        <v>8</v>
      </c>
      <c r="Z36" s="2">
        <f t="shared" si="72"/>
        <v>0</v>
      </c>
      <c r="AA36" s="2">
        <v>4</v>
      </c>
      <c r="AB36" s="2">
        <f t="shared" si="73"/>
        <v>8</v>
      </c>
      <c r="AD36" s="2">
        <f t="shared" si="74"/>
        <v>0</v>
      </c>
      <c r="AF36" s="2">
        <f t="shared" si="75"/>
        <v>0</v>
      </c>
      <c r="AH36" s="18">
        <f t="shared" si="76"/>
        <v>0</v>
      </c>
      <c r="AJ36" s="2">
        <f t="shared" si="77"/>
        <v>0</v>
      </c>
    </row>
    <row r="37" spans="1:36" s="2" customFormat="1" ht="72" customHeight="1" x14ac:dyDescent="0.25">
      <c r="A37" s="36"/>
      <c r="B37" s="19" t="s">
        <v>49</v>
      </c>
      <c r="C37" s="5" t="s">
        <v>195</v>
      </c>
      <c r="D37" s="1" t="s">
        <v>196</v>
      </c>
      <c r="E37" s="103">
        <v>3</v>
      </c>
      <c r="F37" s="1"/>
      <c r="G37" s="11">
        <v>7015</v>
      </c>
      <c r="H37" s="1">
        <v>0.77400000000000002</v>
      </c>
      <c r="I37" s="1">
        <v>2.1000000000000001E-2</v>
      </c>
      <c r="J37" s="1">
        <v>2.1000000000000001E-2</v>
      </c>
      <c r="K37" s="39">
        <f t="shared" si="65"/>
        <v>3.4133400000000005E-4</v>
      </c>
      <c r="L37" s="46">
        <f t="shared" si="66"/>
        <v>1.0240020000000002E-3</v>
      </c>
      <c r="M37" s="46"/>
      <c r="N37" s="96" t="s">
        <v>197</v>
      </c>
      <c r="O37" s="10"/>
      <c r="P37" s="2">
        <f t="shared" si="67"/>
        <v>0</v>
      </c>
      <c r="Q37" s="10"/>
      <c r="R37" s="2">
        <f t="shared" si="68"/>
        <v>0</v>
      </c>
      <c r="S37" s="10"/>
      <c r="T37" s="2">
        <f t="shared" si="69"/>
        <v>0</v>
      </c>
      <c r="U37" s="10"/>
      <c r="V37" s="2">
        <f t="shared" si="70"/>
        <v>0</v>
      </c>
      <c r="W37" s="10"/>
      <c r="X37" s="2">
        <f t="shared" si="71"/>
        <v>0</v>
      </c>
      <c r="Y37" s="10"/>
      <c r="Z37" s="2">
        <f t="shared" si="72"/>
        <v>0</v>
      </c>
      <c r="AA37" s="10">
        <v>2</v>
      </c>
      <c r="AB37" s="2">
        <f t="shared" si="73"/>
        <v>6</v>
      </c>
      <c r="AC37" s="10">
        <v>2</v>
      </c>
      <c r="AD37" s="2">
        <f t="shared" si="74"/>
        <v>6</v>
      </c>
      <c r="AE37" s="10"/>
      <c r="AF37" s="2">
        <f t="shared" si="75"/>
        <v>0</v>
      </c>
      <c r="AH37" s="18">
        <f t="shared" si="76"/>
        <v>0</v>
      </c>
      <c r="AJ37" s="2">
        <f t="shared" si="77"/>
        <v>0</v>
      </c>
    </row>
    <row r="38" spans="1:36" s="2" customFormat="1" ht="72" customHeight="1" x14ac:dyDescent="0.25">
      <c r="A38" s="36"/>
      <c r="B38" s="19" t="s">
        <v>50</v>
      </c>
      <c r="C38" s="5" t="s">
        <v>198</v>
      </c>
      <c r="D38" s="1" t="s">
        <v>199</v>
      </c>
      <c r="E38" s="103">
        <v>12</v>
      </c>
      <c r="F38" s="1"/>
      <c r="G38" s="11">
        <v>7015</v>
      </c>
      <c r="H38" s="1">
        <v>0.1</v>
      </c>
      <c r="I38" s="1">
        <v>2.8000000000000001E-2</v>
      </c>
      <c r="J38" s="1">
        <v>2.8000000000000001E-2</v>
      </c>
      <c r="K38" s="39">
        <f t="shared" si="65"/>
        <v>7.8400000000000008E-5</v>
      </c>
      <c r="L38" s="46">
        <f t="shared" si="66"/>
        <v>9.408000000000001E-4</v>
      </c>
      <c r="M38" s="46"/>
      <c r="N38" s="91" t="s">
        <v>233</v>
      </c>
      <c r="O38" s="111"/>
      <c r="P38" s="2">
        <f t="shared" si="67"/>
        <v>0</v>
      </c>
      <c r="Q38" s="111">
        <v>1</v>
      </c>
      <c r="R38" s="2">
        <f t="shared" si="68"/>
        <v>12</v>
      </c>
      <c r="S38" s="111"/>
      <c r="T38" s="2">
        <f t="shared" si="69"/>
        <v>0</v>
      </c>
      <c r="U38" s="111"/>
      <c r="V38" s="2">
        <f t="shared" si="70"/>
        <v>0</v>
      </c>
      <c r="W38" s="111"/>
      <c r="X38" s="2">
        <f t="shared" si="71"/>
        <v>0</v>
      </c>
      <c r="Y38" s="111"/>
      <c r="Z38" s="2">
        <f t="shared" si="72"/>
        <v>0</v>
      </c>
      <c r="AA38" s="111">
        <v>1</v>
      </c>
      <c r="AB38" s="2">
        <f t="shared" si="73"/>
        <v>12</v>
      </c>
      <c r="AC38" s="111">
        <v>1</v>
      </c>
      <c r="AD38" s="2">
        <f t="shared" si="74"/>
        <v>12</v>
      </c>
      <c r="AE38" s="111"/>
      <c r="AF38" s="2">
        <f t="shared" si="75"/>
        <v>0</v>
      </c>
      <c r="AH38" s="18">
        <f t="shared" si="76"/>
        <v>0</v>
      </c>
      <c r="AJ38" s="2">
        <f t="shared" si="77"/>
        <v>0</v>
      </c>
    </row>
    <row r="39" spans="1:36" s="2" customFormat="1" ht="72" customHeight="1" x14ac:dyDescent="0.25">
      <c r="A39" s="36"/>
      <c r="B39" s="19" t="s">
        <v>51</v>
      </c>
      <c r="C39" s="5" t="s">
        <v>200</v>
      </c>
      <c r="D39" s="1" t="s">
        <v>201</v>
      </c>
      <c r="E39" s="103">
        <v>9</v>
      </c>
      <c r="F39" s="1"/>
      <c r="G39" s="11">
        <v>7015</v>
      </c>
      <c r="H39" s="1">
        <v>9.4E-2</v>
      </c>
      <c r="I39" s="1">
        <v>9.4E-2</v>
      </c>
      <c r="J39" s="1">
        <v>3.0000000000000001E-3</v>
      </c>
      <c r="K39" s="39">
        <f t="shared" si="65"/>
        <v>2.6508000000000001E-5</v>
      </c>
      <c r="L39" s="46">
        <f t="shared" si="66"/>
        <v>2.3857200000000002E-4</v>
      </c>
      <c r="M39" s="46"/>
      <c r="N39" s="97" t="s">
        <v>202</v>
      </c>
      <c r="O39" s="111"/>
      <c r="P39" s="2">
        <f t="shared" si="67"/>
        <v>0</v>
      </c>
      <c r="Q39" s="111"/>
      <c r="R39" s="2">
        <f t="shared" si="68"/>
        <v>0</v>
      </c>
      <c r="S39" s="111"/>
      <c r="T39" s="2">
        <f t="shared" si="69"/>
        <v>0</v>
      </c>
      <c r="U39" s="111"/>
      <c r="V39" s="2">
        <f t="shared" si="70"/>
        <v>0</v>
      </c>
      <c r="W39" s="111"/>
      <c r="X39" s="2">
        <f t="shared" si="71"/>
        <v>0</v>
      </c>
      <c r="Y39" s="111"/>
      <c r="Z39" s="2">
        <f t="shared" si="72"/>
        <v>0</v>
      </c>
      <c r="AA39" s="111"/>
      <c r="AB39" s="2">
        <f t="shared" si="73"/>
        <v>0</v>
      </c>
      <c r="AC39" s="111"/>
      <c r="AD39" s="2">
        <f t="shared" si="74"/>
        <v>0</v>
      </c>
      <c r="AE39" s="111"/>
      <c r="AF39" s="2">
        <f t="shared" si="75"/>
        <v>0</v>
      </c>
      <c r="AH39" s="18">
        <f t="shared" si="76"/>
        <v>0</v>
      </c>
      <c r="AI39" s="2">
        <v>4</v>
      </c>
      <c r="AJ39" s="2">
        <f t="shared" si="77"/>
        <v>36</v>
      </c>
    </row>
    <row r="40" spans="1:36" s="2" customFormat="1" ht="88.5" customHeight="1" x14ac:dyDescent="0.25">
      <c r="A40" s="36"/>
      <c r="B40" s="19" t="s">
        <v>52</v>
      </c>
      <c r="C40" s="5" t="s">
        <v>203</v>
      </c>
      <c r="D40" s="1" t="s">
        <v>204</v>
      </c>
      <c r="E40" s="103">
        <v>9</v>
      </c>
      <c r="F40" s="1"/>
      <c r="G40" s="28">
        <v>1023</v>
      </c>
      <c r="H40" s="1">
        <v>9.4E-2</v>
      </c>
      <c r="I40" s="1">
        <v>9.4E-2</v>
      </c>
      <c r="J40" s="1">
        <v>3.0000000000000001E-3</v>
      </c>
      <c r="K40" s="39">
        <f t="shared" si="65"/>
        <v>2.6508000000000001E-5</v>
      </c>
      <c r="L40" s="46">
        <f t="shared" si="66"/>
        <v>2.3857200000000002E-4</v>
      </c>
      <c r="M40" s="46"/>
      <c r="N40" s="97" t="s">
        <v>202</v>
      </c>
      <c r="O40" s="111"/>
      <c r="P40" s="2">
        <f t="shared" si="67"/>
        <v>0</v>
      </c>
      <c r="Q40" s="111"/>
      <c r="R40" s="2">
        <f t="shared" si="68"/>
        <v>0</v>
      </c>
      <c r="S40" s="111"/>
      <c r="T40" s="2">
        <f t="shared" si="69"/>
        <v>0</v>
      </c>
      <c r="U40" s="111"/>
      <c r="V40" s="2">
        <f t="shared" si="70"/>
        <v>0</v>
      </c>
      <c r="W40" s="111"/>
      <c r="X40" s="2">
        <f t="shared" si="71"/>
        <v>0</v>
      </c>
      <c r="Y40" s="111"/>
      <c r="Z40" s="2">
        <f t="shared" si="72"/>
        <v>0</v>
      </c>
      <c r="AA40" s="111"/>
      <c r="AB40" s="2">
        <f t="shared" si="73"/>
        <v>0</v>
      </c>
      <c r="AC40" s="111"/>
      <c r="AD40" s="2">
        <f t="shared" si="74"/>
        <v>0</v>
      </c>
      <c r="AE40" s="111"/>
      <c r="AF40" s="2">
        <f t="shared" si="75"/>
        <v>0</v>
      </c>
      <c r="AH40" s="18">
        <f t="shared" si="76"/>
        <v>0</v>
      </c>
      <c r="AI40" s="2">
        <v>4</v>
      </c>
      <c r="AJ40" s="2">
        <f t="shared" si="77"/>
        <v>36</v>
      </c>
    </row>
    <row r="41" spans="1:36" s="2" customFormat="1" ht="72" customHeight="1" thickBot="1" x14ac:dyDescent="0.3">
      <c r="A41" s="40"/>
      <c r="B41" s="19" t="s">
        <v>53</v>
      </c>
      <c r="C41" s="14" t="s">
        <v>205</v>
      </c>
      <c r="D41" s="15" t="s">
        <v>206</v>
      </c>
      <c r="E41" s="15">
        <v>9</v>
      </c>
      <c r="F41" s="15"/>
      <c r="G41" s="78">
        <v>7015</v>
      </c>
      <c r="H41" s="15">
        <v>0.1</v>
      </c>
      <c r="I41" s="15">
        <v>0.1</v>
      </c>
      <c r="J41" s="15">
        <v>0.1</v>
      </c>
      <c r="K41" s="79">
        <f t="shared" si="65"/>
        <v>1.0000000000000002E-3</v>
      </c>
      <c r="L41" s="46">
        <f t="shared" si="66"/>
        <v>9.0000000000000028E-3</v>
      </c>
      <c r="M41" s="46"/>
      <c r="N41" s="104"/>
      <c r="O41" s="10"/>
      <c r="P41" s="2">
        <f t="shared" si="67"/>
        <v>0</v>
      </c>
      <c r="Q41" s="10"/>
      <c r="R41" s="2">
        <f t="shared" si="68"/>
        <v>0</v>
      </c>
      <c r="S41" s="10"/>
      <c r="T41" s="2">
        <f t="shared" si="69"/>
        <v>0</v>
      </c>
      <c r="U41" s="10"/>
      <c r="V41" s="2">
        <f t="shared" si="70"/>
        <v>0</v>
      </c>
      <c r="W41" s="10"/>
      <c r="X41" s="2">
        <f t="shared" si="71"/>
        <v>0</v>
      </c>
      <c r="Y41" s="10"/>
      <c r="Z41" s="2">
        <f t="shared" si="72"/>
        <v>0</v>
      </c>
      <c r="AA41" s="10"/>
      <c r="AB41" s="2">
        <f t="shared" si="73"/>
        <v>0</v>
      </c>
      <c r="AC41" s="10"/>
      <c r="AD41" s="2">
        <f t="shared" si="74"/>
        <v>0</v>
      </c>
      <c r="AE41" s="10"/>
      <c r="AF41" s="2">
        <f t="shared" si="75"/>
        <v>0</v>
      </c>
      <c r="AH41" s="18">
        <f t="shared" si="76"/>
        <v>0</v>
      </c>
      <c r="AJ41" s="2">
        <f t="shared" si="77"/>
        <v>0</v>
      </c>
    </row>
    <row r="42" spans="1:36" ht="27" customHeight="1" thickBot="1" x14ac:dyDescent="0.3">
      <c r="A42" s="43"/>
      <c r="B42" s="143" t="s">
        <v>20</v>
      </c>
      <c r="C42" s="144"/>
      <c r="D42" s="144"/>
      <c r="E42" s="144"/>
      <c r="F42" s="144"/>
      <c r="G42" s="144"/>
      <c r="H42" s="144"/>
      <c r="I42" s="144"/>
      <c r="J42" s="144"/>
      <c r="K42" s="145"/>
      <c r="L42" s="46">
        <f t="shared" si="7"/>
        <v>0</v>
      </c>
      <c r="M42" s="46">
        <f t="shared" si="7"/>
        <v>0</v>
      </c>
      <c r="N42" s="113"/>
      <c r="P42" s="2">
        <f t="shared" si="17"/>
        <v>0</v>
      </c>
      <c r="R42" s="2">
        <f t="shared" si="18"/>
        <v>0</v>
      </c>
      <c r="T42" s="2">
        <f t="shared" ref="T42:T44" si="78">S42*E42</f>
        <v>0</v>
      </c>
      <c r="V42" s="2">
        <f t="shared" ref="V42:V44" si="79">U42*E42</f>
        <v>0</v>
      </c>
      <c r="X42" s="2">
        <f t="shared" ref="X42:X44" si="80">W42*E42</f>
        <v>0</v>
      </c>
      <c r="Z42" s="2">
        <f t="shared" ref="Z42:Z44" si="81">Y42*E42</f>
        <v>0</v>
      </c>
      <c r="AB42" s="2">
        <f t="shared" ref="AB42:AB44" si="82">AA42*E42</f>
        <v>0</v>
      </c>
      <c r="AD42" s="2">
        <f t="shared" ref="AD42:AD44" si="83">AC42*E42</f>
        <v>0</v>
      </c>
      <c r="AF42" s="2">
        <f t="shared" ref="AF42:AF44" si="84">AE42*E42</f>
        <v>0</v>
      </c>
      <c r="AH42" s="2">
        <f t="shared" ref="AH42:AH44" si="85">AG42*E42</f>
        <v>0</v>
      </c>
      <c r="AJ42" s="2">
        <f t="shared" ref="AJ42:AJ44" si="86">AI42*E42</f>
        <v>0</v>
      </c>
    </row>
    <row r="43" spans="1:36" ht="58.5" customHeight="1" x14ac:dyDescent="0.25">
      <c r="A43" s="36"/>
      <c r="B43" s="7">
        <v>34</v>
      </c>
      <c r="C43" s="115"/>
      <c r="D43" s="56" t="s">
        <v>296</v>
      </c>
      <c r="E43" s="5">
        <v>78</v>
      </c>
      <c r="F43" s="5"/>
      <c r="G43" s="1" t="s">
        <v>13</v>
      </c>
      <c r="H43" s="5">
        <v>2.7E-2</v>
      </c>
      <c r="I43" s="5">
        <v>2.7E-2</v>
      </c>
      <c r="J43" s="5">
        <v>1.6E-2</v>
      </c>
      <c r="K43" s="39">
        <f t="shared" ref="K43:K44" si="87">H43*I43*J43</f>
        <v>1.1663999999999999E-5</v>
      </c>
      <c r="L43" s="46">
        <f t="shared" si="7"/>
        <v>9.0979199999999987E-4</v>
      </c>
      <c r="M43" s="46">
        <f t="shared" si="7"/>
        <v>0</v>
      </c>
      <c r="N43" s="113"/>
      <c r="P43" s="2">
        <f t="shared" si="17"/>
        <v>0</v>
      </c>
      <c r="R43" s="2">
        <f t="shared" si="18"/>
        <v>0</v>
      </c>
      <c r="T43" s="2">
        <f t="shared" si="78"/>
        <v>0</v>
      </c>
      <c r="V43" s="2">
        <f t="shared" si="79"/>
        <v>0</v>
      </c>
      <c r="X43" s="2">
        <f t="shared" si="80"/>
        <v>0</v>
      </c>
      <c r="Z43" s="2">
        <f t="shared" si="81"/>
        <v>0</v>
      </c>
      <c r="AB43" s="2">
        <f t="shared" si="82"/>
        <v>0</v>
      </c>
      <c r="AD43" s="2">
        <f t="shared" si="83"/>
        <v>0</v>
      </c>
      <c r="AF43" s="2">
        <f t="shared" si="84"/>
        <v>0</v>
      </c>
      <c r="AH43" s="2">
        <f t="shared" si="85"/>
        <v>0</v>
      </c>
      <c r="AJ43" s="2">
        <f t="shared" si="86"/>
        <v>0</v>
      </c>
    </row>
    <row r="44" spans="1:36" ht="66.599999999999994" customHeight="1" thickBot="1" x14ac:dyDescent="0.3">
      <c r="A44" s="40"/>
      <c r="B44" s="7">
        <v>35</v>
      </c>
      <c r="C44" s="56"/>
      <c r="D44" s="56" t="s">
        <v>297</v>
      </c>
      <c r="E44" s="14">
        <v>97</v>
      </c>
      <c r="F44" s="14"/>
      <c r="G44" s="15" t="s">
        <v>13</v>
      </c>
      <c r="H44" s="14">
        <v>3.5999999999999997E-2</v>
      </c>
      <c r="I44" s="14">
        <v>3.5999999999999997E-2</v>
      </c>
      <c r="J44" s="14">
        <v>2.3E-2</v>
      </c>
      <c r="K44" s="50">
        <f t="shared" si="87"/>
        <v>2.9807999999999996E-5</v>
      </c>
      <c r="L44" s="62">
        <f t="shared" si="7"/>
        <v>2.8913759999999998E-3</v>
      </c>
      <c r="M44" s="62">
        <f t="shared" si="7"/>
        <v>0</v>
      </c>
      <c r="N44" s="113"/>
      <c r="P44" s="2">
        <f t="shared" si="17"/>
        <v>0</v>
      </c>
      <c r="R44" s="2">
        <f t="shared" si="18"/>
        <v>0</v>
      </c>
      <c r="T44" s="2">
        <f t="shared" si="78"/>
        <v>0</v>
      </c>
      <c r="V44" s="2">
        <f t="shared" si="79"/>
        <v>0</v>
      </c>
      <c r="X44" s="2">
        <f t="shared" si="80"/>
        <v>0</v>
      </c>
      <c r="Z44" s="2">
        <f t="shared" si="81"/>
        <v>0</v>
      </c>
      <c r="AB44" s="2">
        <f t="shared" si="82"/>
        <v>0</v>
      </c>
      <c r="AD44" s="2">
        <f t="shared" si="83"/>
        <v>0</v>
      </c>
      <c r="AF44" s="2">
        <f t="shared" si="84"/>
        <v>0</v>
      </c>
      <c r="AH44" s="2">
        <f t="shared" si="85"/>
        <v>0</v>
      </c>
      <c r="AJ44" s="2">
        <f t="shared" si="86"/>
        <v>0</v>
      </c>
    </row>
    <row r="45" spans="1:36" ht="66.599999999999994" customHeight="1" thickBot="1" x14ac:dyDescent="0.3">
      <c r="A45" s="40"/>
      <c r="B45" s="7">
        <v>36</v>
      </c>
      <c r="C45" s="56"/>
      <c r="D45" s="56" t="s">
        <v>298</v>
      </c>
      <c r="E45" s="14">
        <v>2</v>
      </c>
      <c r="F45" s="14"/>
      <c r="G45" s="15" t="s">
        <v>13</v>
      </c>
      <c r="H45" s="14">
        <v>3.5999999999999997E-2</v>
      </c>
      <c r="I45" s="14">
        <v>3.5999999999999997E-2</v>
      </c>
      <c r="J45" s="14">
        <v>2.3E-2</v>
      </c>
      <c r="K45" s="50">
        <f t="shared" ref="K45" si="88">H45*I45*J45</f>
        <v>2.9807999999999996E-5</v>
      </c>
      <c r="L45" s="62">
        <f t="shared" ref="L45" si="89">K45*E45</f>
        <v>5.9615999999999993E-5</v>
      </c>
      <c r="M45" s="62">
        <f t="shared" ref="M45" si="90">L45*F45</f>
        <v>0</v>
      </c>
      <c r="N45" s="113"/>
      <c r="P45" s="2">
        <f t="shared" ref="P45" si="91">O45*E45</f>
        <v>0</v>
      </c>
      <c r="R45" s="2">
        <f t="shared" ref="R45" si="92">Q45*E45</f>
        <v>0</v>
      </c>
      <c r="T45" s="2">
        <f t="shared" ref="T45" si="93">S45*E45</f>
        <v>0</v>
      </c>
      <c r="V45" s="2">
        <f t="shared" ref="V45" si="94">U45*E45</f>
        <v>0</v>
      </c>
      <c r="X45" s="2">
        <f t="shared" ref="X45" si="95">W45*E45</f>
        <v>0</v>
      </c>
      <c r="Z45" s="2">
        <f t="shared" ref="Z45" si="96">Y45*E45</f>
        <v>0</v>
      </c>
      <c r="AB45" s="2">
        <f t="shared" ref="AB45" si="97">AA45*E45</f>
        <v>0</v>
      </c>
      <c r="AD45" s="2">
        <f t="shared" ref="AD45" si="98">AC45*E45</f>
        <v>0</v>
      </c>
      <c r="AF45" s="2">
        <f t="shared" ref="AF45" si="99">AE45*E45</f>
        <v>0</v>
      </c>
      <c r="AH45" s="2">
        <f t="shared" ref="AH45" si="100">AG45*E45</f>
        <v>0</v>
      </c>
      <c r="AJ45" s="2">
        <f t="shared" ref="AJ45" si="101">AI45*E45</f>
        <v>0</v>
      </c>
    </row>
    <row r="46" spans="1:36" customFormat="1" ht="26.1" customHeight="1" thickBot="1" x14ac:dyDescent="0.3">
      <c r="A46" s="137" t="s">
        <v>124</v>
      </c>
      <c r="B46" s="138"/>
      <c r="C46" s="138"/>
      <c r="D46" s="138"/>
      <c r="E46" s="138"/>
      <c r="F46" s="138"/>
      <c r="G46" s="139"/>
      <c r="P46" s="99">
        <f>SUM(P9:P45)</f>
        <v>32</v>
      </c>
      <c r="Q46" s="99"/>
      <c r="R46" s="99">
        <f>SUM(R9:R44)</f>
        <v>30</v>
      </c>
      <c r="S46" s="99"/>
      <c r="T46" s="99">
        <f>SUM(T9:T44)</f>
        <v>0</v>
      </c>
      <c r="U46" s="99"/>
      <c r="V46" s="99">
        <f>SUM(V9:V44)</f>
        <v>16</v>
      </c>
      <c r="W46" s="99"/>
      <c r="X46" s="99">
        <f>SUM(X9:X44)</f>
        <v>48</v>
      </c>
      <c r="Y46" s="99"/>
      <c r="Z46" s="99">
        <f>SUM(Z9:Z44)</f>
        <v>49</v>
      </c>
      <c r="AA46" s="99"/>
      <c r="AB46" s="99">
        <f>SUM(AB9:AB45)</f>
        <v>181</v>
      </c>
      <c r="AC46" s="99"/>
      <c r="AD46" s="99">
        <f>SUM(AD9:AD44)</f>
        <v>84</v>
      </c>
      <c r="AF46" s="99">
        <f>SUM(AF9:AF44)</f>
        <v>0</v>
      </c>
      <c r="AH46" s="99">
        <f>SUM(AH9:AH44)</f>
        <v>0</v>
      </c>
      <c r="AJ46" s="99">
        <f>SUM(AJ9:AJ44)</f>
        <v>72</v>
      </c>
    </row>
    <row r="47" spans="1:36" customFormat="1" ht="18.95" customHeight="1" x14ac:dyDescent="0.25">
      <c r="A47" s="117">
        <v>153</v>
      </c>
      <c r="B47" s="59"/>
      <c r="C47" s="59"/>
      <c r="D47" s="56" t="s">
        <v>299</v>
      </c>
      <c r="E47" s="59">
        <v>32</v>
      </c>
      <c r="F47" s="59"/>
      <c r="G47" s="59"/>
      <c r="H47" s="56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</row>
    <row r="48" spans="1:36" customFormat="1" ht="18.95" customHeight="1" x14ac:dyDescent="0.25">
      <c r="A48" s="118">
        <v>154</v>
      </c>
      <c r="B48" s="56"/>
      <c r="C48" s="56"/>
      <c r="D48" s="56" t="s">
        <v>300</v>
      </c>
      <c r="E48" s="56">
        <v>30</v>
      </c>
      <c r="F48" s="56"/>
      <c r="G48" s="56"/>
      <c r="H48" s="56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</row>
    <row r="49" spans="1:30" customFormat="1" ht="18.95" customHeight="1" x14ac:dyDescent="0.25">
      <c r="A49" s="118">
        <v>157</v>
      </c>
      <c r="B49" s="56"/>
      <c r="C49" s="56"/>
      <c r="D49" s="56" t="s">
        <v>301</v>
      </c>
      <c r="E49" s="56">
        <v>16</v>
      </c>
      <c r="F49" s="56"/>
      <c r="G49" s="56"/>
      <c r="H49" s="56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</row>
    <row r="50" spans="1:30" customFormat="1" ht="18.95" customHeight="1" x14ac:dyDescent="0.25">
      <c r="A50" s="118">
        <v>158</v>
      </c>
      <c r="B50" s="56"/>
      <c r="C50" s="56"/>
      <c r="D50" s="56" t="s">
        <v>302</v>
      </c>
      <c r="E50" s="56">
        <v>48</v>
      </c>
      <c r="F50" s="56"/>
      <c r="G50" s="56"/>
      <c r="H50" s="56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</row>
    <row r="51" spans="1:30" customFormat="1" ht="18.95" customHeight="1" x14ac:dyDescent="0.25">
      <c r="A51" s="118">
        <v>159</v>
      </c>
      <c r="B51" s="56"/>
      <c r="C51" s="56"/>
      <c r="D51" s="56" t="s">
        <v>303</v>
      </c>
      <c r="E51" s="56">
        <v>49</v>
      </c>
      <c r="F51" s="56"/>
      <c r="G51" s="56"/>
      <c r="H51" s="56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</row>
    <row r="52" spans="1:30" customFormat="1" ht="18.95" customHeight="1" x14ac:dyDescent="0.25">
      <c r="A52" s="118">
        <v>162</v>
      </c>
      <c r="B52" s="56"/>
      <c r="C52" s="56"/>
      <c r="D52" s="56" t="s">
        <v>304</v>
      </c>
      <c r="E52" s="56">
        <v>181</v>
      </c>
      <c r="F52" s="56"/>
      <c r="G52" s="56"/>
      <c r="H52" s="56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</row>
    <row r="53" spans="1:30" customFormat="1" ht="18.95" customHeight="1" x14ac:dyDescent="0.25">
      <c r="A53" s="118">
        <v>165</v>
      </c>
      <c r="B53" s="56"/>
      <c r="C53" s="56"/>
      <c r="D53" s="56" t="s">
        <v>305</v>
      </c>
      <c r="E53" s="56">
        <v>84</v>
      </c>
      <c r="F53" s="56"/>
      <c r="G53" s="56"/>
      <c r="H53" s="56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</row>
    <row r="54" spans="1:30" x14ac:dyDescent="0.25">
      <c r="D54" s="56" t="s">
        <v>306</v>
      </c>
      <c r="E54" s="10">
        <v>72</v>
      </c>
    </row>
  </sheetData>
  <mergeCells count="8">
    <mergeCell ref="A46:G46"/>
    <mergeCell ref="B12:K12"/>
    <mergeCell ref="B16:K16"/>
    <mergeCell ref="B10:K10"/>
    <mergeCell ref="A1:K1"/>
    <mergeCell ref="B4:K4"/>
    <mergeCell ref="A2:K2"/>
    <mergeCell ref="B42:K42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0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F8C5-9AF0-4FFB-B297-8404A8AAA2E1}">
  <dimension ref="A1:AJ151"/>
  <sheetViews>
    <sheetView topLeftCell="B79" zoomScale="70" zoomScaleNormal="70" workbookViewId="0">
      <selection activeCell="I86" sqref="I86"/>
    </sheetView>
  </sheetViews>
  <sheetFormatPr defaultColWidth="9.140625" defaultRowHeight="15.75" x14ac:dyDescent="0.25"/>
  <cols>
    <col min="1" max="1" width="6.28515625" style="3" hidden="1" customWidth="1"/>
    <col min="2" max="2" width="7.7109375" style="10" customWidth="1"/>
    <col min="3" max="3" width="19.85546875" style="10" customWidth="1"/>
    <col min="4" max="4" width="41.28515625" style="10" customWidth="1"/>
    <col min="5" max="5" width="11.7109375" style="10" customWidth="1"/>
    <col min="6" max="6" width="26.7109375" style="10" customWidth="1"/>
    <col min="7" max="7" width="24.5703125" style="10" customWidth="1"/>
    <col min="8" max="8" width="10.140625" style="10" customWidth="1"/>
    <col min="9" max="10" width="11.7109375" style="10" customWidth="1"/>
    <col min="11" max="11" width="15.140625" style="13" customWidth="1"/>
    <col min="12" max="12" width="15.140625" style="10" customWidth="1"/>
    <col min="13" max="16384" width="9.140625" style="3"/>
  </cols>
  <sheetData>
    <row r="1" spans="1:15" ht="16.5" thickBot="1" x14ac:dyDescent="0.3">
      <c r="A1" s="146" t="s">
        <v>164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</row>
    <row r="2" spans="1:15" ht="16.5" thickBot="1" x14ac:dyDescent="0.3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</row>
    <row r="3" spans="1:15" ht="69" customHeight="1" thickBot="1" x14ac:dyDescent="0.3">
      <c r="A3" s="63"/>
      <c r="B3" s="30" t="s">
        <v>0</v>
      </c>
      <c r="C3" s="31" t="s">
        <v>2</v>
      </c>
      <c r="D3" s="23" t="s">
        <v>1</v>
      </c>
      <c r="E3" s="31" t="s">
        <v>9</v>
      </c>
      <c r="F3" s="31" t="s">
        <v>3</v>
      </c>
      <c r="G3" s="31" t="s">
        <v>4</v>
      </c>
      <c r="H3" s="23" t="s">
        <v>5</v>
      </c>
      <c r="I3" s="23" t="s">
        <v>6</v>
      </c>
      <c r="J3" s="23" t="s">
        <v>7</v>
      </c>
      <c r="K3" s="32" t="s">
        <v>8</v>
      </c>
      <c r="L3" s="20" t="s">
        <v>10</v>
      </c>
    </row>
    <row r="4" spans="1:15" ht="16.5" thickBot="1" x14ac:dyDescent="0.3">
      <c r="A4" s="47"/>
      <c r="B4" s="143" t="s">
        <v>14</v>
      </c>
      <c r="C4" s="144"/>
      <c r="D4" s="144"/>
      <c r="E4" s="144"/>
      <c r="F4" s="144"/>
      <c r="G4" s="144"/>
      <c r="H4" s="144"/>
      <c r="I4" s="144"/>
      <c r="J4" s="144"/>
      <c r="K4" s="145"/>
      <c r="L4" s="61"/>
    </row>
    <row r="5" spans="1:15" s="2" customFormat="1" ht="18.75" customHeight="1" x14ac:dyDescent="0.25">
      <c r="A5" s="51"/>
      <c r="B5" s="7">
        <v>1</v>
      </c>
      <c r="C5" s="1" t="s">
        <v>136</v>
      </c>
      <c r="D5" s="1" t="s">
        <v>135</v>
      </c>
      <c r="E5" s="7">
        <v>2</v>
      </c>
      <c r="F5" s="7"/>
      <c r="G5" s="34"/>
      <c r="H5" s="7">
        <v>3</v>
      </c>
      <c r="I5" s="7">
        <v>0.1</v>
      </c>
      <c r="J5" s="7">
        <v>0.1</v>
      </c>
      <c r="K5" s="37">
        <f t="shared" ref="K5:K7" si="0">H5*I5*J5</f>
        <v>3.0000000000000006E-2</v>
      </c>
      <c r="L5" s="46">
        <f>K5*E5</f>
        <v>6.0000000000000012E-2</v>
      </c>
    </row>
    <row r="6" spans="1:15" s="2" customFormat="1" ht="18.75" customHeight="1" x14ac:dyDescent="0.25">
      <c r="A6" s="51"/>
      <c r="B6" s="7">
        <v>2</v>
      </c>
      <c r="C6" s="1" t="s">
        <v>145</v>
      </c>
      <c r="D6" s="1" t="s">
        <v>144</v>
      </c>
      <c r="E6" s="1">
        <v>4</v>
      </c>
      <c r="F6" s="1"/>
      <c r="G6" s="24"/>
      <c r="H6" s="1">
        <v>3.6</v>
      </c>
      <c r="I6" s="1">
        <v>0.1</v>
      </c>
      <c r="J6" s="1">
        <v>0.1</v>
      </c>
      <c r="K6" s="39">
        <f t="shared" si="0"/>
        <v>3.6000000000000004E-2</v>
      </c>
      <c r="L6" s="46">
        <f>K6*E6</f>
        <v>0.14400000000000002</v>
      </c>
    </row>
    <row r="7" spans="1:15" s="2" customFormat="1" ht="33" customHeight="1" thickBot="1" x14ac:dyDescent="0.3">
      <c r="A7" s="51"/>
      <c r="B7" s="7">
        <v>3</v>
      </c>
      <c r="C7" s="1" t="s">
        <v>27</v>
      </c>
      <c r="D7" s="1" t="s">
        <v>21</v>
      </c>
      <c r="E7" s="8">
        <v>6</v>
      </c>
      <c r="F7" s="8"/>
      <c r="G7" s="33">
        <v>7015</v>
      </c>
      <c r="H7" s="8">
        <v>7.4999999999999997E-2</v>
      </c>
      <c r="I7" s="8">
        <v>7.4999999999999997E-2</v>
      </c>
      <c r="J7" s="8">
        <v>0.26</v>
      </c>
      <c r="K7" s="38">
        <f t="shared" si="0"/>
        <v>1.4625E-3</v>
      </c>
      <c r="L7" s="46">
        <f t="shared" ref="L7:L141" si="1">K7*E7</f>
        <v>8.7749999999999998E-3</v>
      </c>
    </row>
    <row r="8" spans="1:15" ht="19.5" customHeight="1" thickBot="1" x14ac:dyDescent="0.3">
      <c r="A8" s="75"/>
      <c r="B8" s="151" t="s">
        <v>15</v>
      </c>
      <c r="C8" s="152"/>
      <c r="D8" s="152"/>
      <c r="E8" s="152"/>
      <c r="F8" s="152"/>
      <c r="G8" s="152"/>
      <c r="H8" s="152"/>
      <c r="I8" s="152"/>
      <c r="J8" s="152"/>
      <c r="K8" s="153"/>
      <c r="L8" s="46">
        <f t="shared" si="1"/>
        <v>0</v>
      </c>
      <c r="N8" s="2"/>
      <c r="O8" s="2"/>
    </row>
    <row r="9" spans="1:15" s="2" customFormat="1" ht="82.5" customHeight="1" thickBot="1" x14ac:dyDescent="0.3">
      <c r="A9" s="81"/>
      <c r="B9" s="82">
        <v>4</v>
      </c>
      <c r="C9" s="119" t="s">
        <v>235</v>
      </c>
      <c r="D9" s="83" t="s">
        <v>146</v>
      </c>
      <c r="E9" s="83"/>
      <c r="F9" s="83"/>
      <c r="G9" s="83" t="s">
        <v>16</v>
      </c>
      <c r="H9" s="83">
        <v>1</v>
      </c>
      <c r="I9" s="83">
        <v>1</v>
      </c>
      <c r="J9" s="83">
        <v>1.7999999999999999E-2</v>
      </c>
      <c r="K9" s="84">
        <f t="shared" ref="K9" si="2">H9*I9*J9</f>
        <v>1.7999999999999999E-2</v>
      </c>
      <c r="L9" s="46"/>
    </row>
    <row r="10" spans="1:15" s="2" customFormat="1" ht="82.5" customHeight="1" x14ac:dyDescent="0.25">
      <c r="A10" s="80"/>
      <c r="B10" s="76">
        <v>9</v>
      </c>
      <c r="C10" s="67" t="s">
        <v>158</v>
      </c>
      <c r="D10" s="7" t="s">
        <v>159</v>
      </c>
      <c r="E10" s="7">
        <v>1</v>
      </c>
      <c r="F10" s="7"/>
      <c r="G10" s="65" t="s">
        <v>16</v>
      </c>
      <c r="H10" s="7">
        <v>1</v>
      </c>
      <c r="I10" s="7">
        <v>1</v>
      </c>
      <c r="J10" s="7">
        <v>0.18</v>
      </c>
      <c r="K10" s="37">
        <f t="shared" ref="K10:K51" si="3">H10*I10*J10</f>
        <v>0.18</v>
      </c>
      <c r="L10" s="46"/>
    </row>
    <row r="11" spans="1:15" s="2" customFormat="1" ht="32.450000000000003" customHeight="1" x14ac:dyDescent="0.25">
      <c r="A11" s="4" t="s">
        <v>111</v>
      </c>
      <c r="B11" s="76">
        <v>13</v>
      </c>
      <c r="C11" s="5" t="s">
        <v>111</v>
      </c>
      <c r="D11" s="1" t="s">
        <v>112</v>
      </c>
      <c r="E11" s="1">
        <v>2</v>
      </c>
      <c r="F11" s="1"/>
      <c r="G11" s="11">
        <v>7015</v>
      </c>
      <c r="H11" s="1">
        <v>3.5000000000000003E-2</v>
      </c>
      <c r="I11" s="1">
        <v>0.09</v>
      </c>
      <c r="J11" s="1">
        <v>0.72</v>
      </c>
      <c r="K11" s="39">
        <f t="shared" ref="K11" si="4">H11*I11*J11</f>
        <v>2.2680000000000001E-3</v>
      </c>
      <c r="L11" s="46"/>
    </row>
    <row r="12" spans="1:15" s="2" customFormat="1" ht="34.5" customHeight="1" x14ac:dyDescent="0.25">
      <c r="A12" s="74"/>
      <c r="B12" s="76">
        <v>10</v>
      </c>
      <c r="C12" s="122" t="s">
        <v>237</v>
      </c>
      <c r="D12" s="121" t="s">
        <v>236</v>
      </c>
      <c r="E12" s="1">
        <v>2</v>
      </c>
      <c r="F12" s="1"/>
      <c r="G12" s="11">
        <v>7015</v>
      </c>
      <c r="H12" s="1">
        <v>3.5000000000000003E-2</v>
      </c>
      <c r="I12" s="1">
        <v>0.09</v>
      </c>
      <c r="J12" s="1">
        <v>0.72</v>
      </c>
      <c r="K12" s="39">
        <f t="shared" si="3"/>
        <v>2.2680000000000001E-3</v>
      </c>
      <c r="L12" s="46"/>
    </row>
    <row r="13" spans="1:15" s="2" customFormat="1" ht="32.450000000000003" customHeight="1" thickBot="1" x14ac:dyDescent="0.3">
      <c r="A13" s="75" t="s">
        <v>28</v>
      </c>
      <c r="B13" s="77">
        <v>14</v>
      </c>
      <c r="C13" s="14" t="s">
        <v>28</v>
      </c>
      <c r="D13" s="15" t="s">
        <v>113</v>
      </c>
      <c r="E13" s="15">
        <v>4</v>
      </c>
      <c r="F13" s="15"/>
      <c r="G13" s="78">
        <v>7015</v>
      </c>
      <c r="H13" s="15">
        <v>5.5E-2</v>
      </c>
      <c r="I13" s="15">
        <v>5.5E-2</v>
      </c>
      <c r="J13" s="15">
        <v>0.04</v>
      </c>
      <c r="K13" s="79">
        <f t="shared" ref="K13:K14" si="5">H13*I13*J13</f>
        <v>1.21E-4</v>
      </c>
      <c r="L13" s="46"/>
    </row>
    <row r="14" spans="1:15" s="2" customFormat="1" ht="92.45" customHeight="1" thickBot="1" x14ac:dyDescent="0.3">
      <c r="A14" s="4">
        <v>542</v>
      </c>
      <c r="B14" s="82">
        <v>5</v>
      </c>
      <c r="C14" s="92" t="s">
        <v>147</v>
      </c>
      <c r="D14" s="83" t="s">
        <v>148</v>
      </c>
      <c r="E14" s="83">
        <v>1</v>
      </c>
      <c r="F14" s="83"/>
      <c r="G14" s="83" t="s">
        <v>16</v>
      </c>
      <c r="H14" s="83">
        <v>1</v>
      </c>
      <c r="I14" s="83">
        <v>0.75</v>
      </c>
      <c r="J14" s="83">
        <v>1.7999999999999999E-2</v>
      </c>
      <c r="K14" s="93">
        <f t="shared" si="5"/>
        <v>1.3499999999999998E-2</v>
      </c>
      <c r="L14" s="46"/>
    </row>
    <row r="15" spans="1:15" s="2" customFormat="1" ht="92.45" customHeight="1" x14ac:dyDescent="0.25">
      <c r="A15" s="36">
        <v>542</v>
      </c>
      <c r="B15" s="7">
        <v>11</v>
      </c>
      <c r="C15" s="67" t="s">
        <v>160</v>
      </c>
      <c r="D15" s="7" t="s">
        <v>161</v>
      </c>
      <c r="E15" s="7">
        <v>1</v>
      </c>
      <c r="F15" s="7"/>
      <c r="G15" s="7" t="s">
        <v>16</v>
      </c>
      <c r="H15" s="7">
        <v>1</v>
      </c>
      <c r="I15" s="7">
        <v>0.75</v>
      </c>
      <c r="J15" s="7">
        <v>1.7999999999999999E-2</v>
      </c>
      <c r="K15" s="37">
        <f t="shared" si="3"/>
        <v>1.3499999999999998E-2</v>
      </c>
      <c r="L15" s="46"/>
    </row>
    <row r="16" spans="1:15" s="2" customFormat="1" ht="32.450000000000003" customHeight="1" x14ac:dyDescent="0.25">
      <c r="A16" s="36" t="s">
        <v>162</v>
      </c>
      <c r="B16" s="7">
        <v>12</v>
      </c>
      <c r="C16" s="5" t="s">
        <v>162</v>
      </c>
      <c r="D16" s="1" t="s">
        <v>163</v>
      </c>
      <c r="E16" s="1">
        <v>2</v>
      </c>
      <c r="F16" s="1"/>
      <c r="G16" s="11">
        <v>7015</v>
      </c>
      <c r="H16" s="1">
        <v>3.5000000000000003E-2</v>
      </c>
      <c r="I16" s="1">
        <v>0.09</v>
      </c>
      <c r="J16" s="1">
        <v>0.72</v>
      </c>
      <c r="K16" s="39">
        <f t="shared" si="3"/>
        <v>2.2680000000000001E-3</v>
      </c>
      <c r="L16" s="46"/>
    </row>
    <row r="17" spans="1:13" s="2" customFormat="1" ht="32.450000000000003" customHeight="1" x14ac:dyDescent="0.25">
      <c r="A17" s="36" t="s">
        <v>111</v>
      </c>
      <c r="B17" s="7">
        <v>13</v>
      </c>
      <c r="C17" s="5" t="s">
        <v>111</v>
      </c>
      <c r="D17" s="1" t="s">
        <v>112</v>
      </c>
      <c r="E17" s="1">
        <v>3</v>
      </c>
      <c r="F17" s="1"/>
      <c r="G17" s="11">
        <v>7015</v>
      </c>
      <c r="H17" s="1">
        <v>3.5000000000000003E-2</v>
      </c>
      <c r="I17" s="1">
        <v>0.09</v>
      </c>
      <c r="J17" s="1">
        <v>0.72</v>
      </c>
      <c r="K17" s="39">
        <f t="shared" si="3"/>
        <v>2.2680000000000001E-3</v>
      </c>
      <c r="L17" s="46"/>
    </row>
    <row r="18" spans="1:13" s="2" customFormat="1" ht="32.450000000000003" customHeight="1" thickBot="1" x14ac:dyDescent="0.3">
      <c r="A18" s="64" t="s">
        <v>28</v>
      </c>
      <c r="B18" s="85">
        <v>14</v>
      </c>
      <c r="C18" s="12" t="s">
        <v>28</v>
      </c>
      <c r="D18" s="8" t="s">
        <v>113</v>
      </c>
      <c r="E18" s="8">
        <v>4</v>
      </c>
      <c r="F18" s="8"/>
      <c r="G18" s="33">
        <v>7015</v>
      </c>
      <c r="H18" s="8">
        <v>5.5E-2</v>
      </c>
      <c r="I18" s="8">
        <v>5.5E-2</v>
      </c>
      <c r="J18" s="8">
        <v>0.04</v>
      </c>
      <c r="K18" s="38">
        <f t="shared" si="3"/>
        <v>1.21E-4</v>
      </c>
      <c r="L18" s="46"/>
    </row>
    <row r="19" spans="1:13" s="2" customFormat="1" ht="82.5" customHeight="1" thickBot="1" x14ac:dyDescent="0.3">
      <c r="A19" s="74"/>
      <c r="B19" s="82">
        <v>4</v>
      </c>
      <c r="C19" s="92" t="s">
        <v>170</v>
      </c>
      <c r="D19" s="83" t="s">
        <v>171</v>
      </c>
      <c r="E19" s="83"/>
      <c r="F19" s="83"/>
      <c r="G19" s="83" t="s">
        <v>16</v>
      </c>
      <c r="H19" s="83">
        <v>1</v>
      </c>
      <c r="I19" s="83">
        <v>0.95</v>
      </c>
      <c r="J19" s="83">
        <v>1.7999999999999999E-2</v>
      </c>
      <c r="K19" s="84">
        <f t="shared" si="3"/>
        <v>1.7099999999999997E-2</v>
      </c>
      <c r="L19" s="46"/>
    </row>
    <row r="20" spans="1:13" s="2" customFormat="1" ht="82.5" customHeight="1" x14ac:dyDescent="0.25">
      <c r="A20" s="6"/>
      <c r="B20" s="7">
        <v>4</v>
      </c>
      <c r="C20" s="16" t="s">
        <v>172</v>
      </c>
      <c r="D20" s="7" t="s">
        <v>173</v>
      </c>
      <c r="E20" s="7">
        <v>1</v>
      </c>
      <c r="F20" s="7"/>
      <c r="G20" s="65" t="s">
        <v>16</v>
      </c>
      <c r="H20" s="7">
        <v>1</v>
      </c>
      <c r="I20" s="7">
        <v>0.95</v>
      </c>
      <c r="J20" s="7">
        <v>1.7999999999999999E-2</v>
      </c>
      <c r="K20" s="66">
        <f t="shared" si="3"/>
        <v>1.7099999999999997E-2</v>
      </c>
      <c r="L20" s="46"/>
    </row>
    <row r="21" spans="1:13" s="2" customFormat="1" ht="34.5" customHeight="1" x14ac:dyDescent="0.25">
      <c r="A21" s="6"/>
      <c r="B21" s="7">
        <v>5</v>
      </c>
      <c r="C21" s="122" t="s">
        <v>237</v>
      </c>
      <c r="D21" s="121" t="s">
        <v>236</v>
      </c>
      <c r="E21" s="1">
        <v>2</v>
      </c>
      <c r="F21" s="1"/>
      <c r="G21" s="11">
        <v>7015</v>
      </c>
      <c r="H21" s="1">
        <v>3.5000000000000003E-2</v>
      </c>
      <c r="I21" s="1">
        <v>0.09</v>
      </c>
      <c r="J21" s="1">
        <v>0.72</v>
      </c>
      <c r="K21" s="39">
        <f t="shared" si="3"/>
        <v>2.2680000000000001E-3</v>
      </c>
      <c r="L21" s="46"/>
    </row>
    <row r="22" spans="1:13" s="2" customFormat="1" ht="32.450000000000003" customHeight="1" x14ac:dyDescent="0.25">
      <c r="A22" s="36" t="s">
        <v>111</v>
      </c>
      <c r="B22" s="7">
        <v>6</v>
      </c>
      <c r="C22" s="5" t="s">
        <v>111</v>
      </c>
      <c r="D22" s="1" t="s">
        <v>112</v>
      </c>
      <c r="E22" s="1">
        <v>2</v>
      </c>
      <c r="F22" s="1"/>
      <c r="G22" s="11">
        <v>7015</v>
      </c>
      <c r="H22" s="1">
        <v>3.5000000000000003E-2</v>
      </c>
      <c r="I22" s="1">
        <v>0.09</v>
      </c>
      <c r="J22" s="1">
        <v>0.72</v>
      </c>
      <c r="K22" s="39">
        <f t="shared" si="3"/>
        <v>2.2680000000000001E-3</v>
      </c>
      <c r="L22" s="46"/>
    </row>
    <row r="23" spans="1:13" s="2" customFormat="1" ht="44.45" customHeight="1" x14ac:dyDescent="0.25">
      <c r="A23" s="64" t="s">
        <v>28</v>
      </c>
      <c r="B23" s="85">
        <v>7</v>
      </c>
      <c r="C23" s="12" t="s">
        <v>28</v>
      </c>
      <c r="D23" s="8" t="s">
        <v>113</v>
      </c>
      <c r="E23" s="8">
        <v>4</v>
      </c>
      <c r="F23" s="8"/>
      <c r="G23" s="33">
        <v>7015</v>
      </c>
      <c r="H23" s="8">
        <v>5.5E-2</v>
      </c>
      <c r="I23" s="8">
        <v>5.5E-2</v>
      </c>
      <c r="J23" s="8">
        <v>0.04</v>
      </c>
      <c r="K23" s="38">
        <f t="shared" si="3"/>
        <v>1.21E-4</v>
      </c>
      <c r="L23" s="46"/>
    </row>
    <row r="24" spans="1:13" s="89" customFormat="1" ht="82.5" customHeight="1" x14ac:dyDescent="0.25">
      <c r="A24" s="90"/>
      <c r="B24" s="86">
        <v>4</v>
      </c>
      <c r="C24" s="116" t="s">
        <v>247</v>
      </c>
      <c r="D24" s="86" t="s">
        <v>165</v>
      </c>
      <c r="E24" s="86"/>
      <c r="F24" s="86"/>
      <c r="G24" s="86" t="s">
        <v>16</v>
      </c>
      <c r="H24" s="86">
        <v>1</v>
      </c>
      <c r="I24" s="86">
        <v>1</v>
      </c>
      <c r="J24" s="86">
        <v>1.7999999999999999E-2</v>
      </c>
      <c r="K24" s="86">
        <f t="shared" si="3"/>
        <v>1.7999999999999999E-2</v>
      </c>
      <c r="L24" s="88"/>
    </row>
    <row r="25" spans="1:13" s="2" customFormat="1" ht="82.5" customHeight="1" x14ac:dyDescent="0.25">
      <c r="A25" s="80"/>
      <c r="B25" s="1">
        <v>9</v>
      </c>
      <c r="C25" s="124" t="s">
        <v>243</v>
      </c>
      <c r="D25" s="1" t="s">
        <v>178</v>
      </c>
      <c r="E25" s="1">
        <v>1</v>
      </c>
      <c r="F25" s="1"/>
      <c r="G25" s="48" t="s">
        <v>16</v>
      </c>
      <c r="H25" s="1">
        <v>1</v>
      </c>
      <c r="I25" s="1">
        <v>1</v>
      </c>
      <c r="J25" s="1">
        <v>0.18</v>
      </c>
      <c r="K25" s="91">
        <f t="shared" ref="K25:K29" si="6">H25*I25*J25</f>
        <v>0.18</v>
      </c>
      <c r="L25" s="46"/>
      <c r="M25" s="2">
        <v>7.02</v>
      </c>
    </row>
    <row r="26" spans="1:13" s="2" customFormat="1" ht="32.450000000000003" customHeight="1" x14ac:dyDescent="0.25">
      <c r="A26" s="4" t="s">
        <v>111</v>
      </c>
      <c r="B26" s="1">
        <v>13</v>
      </c>
      <c r="C26" s="122" t="s">
        <v>238</v>
      </c>
      <c r="D26" s="1" t="s">
        <v>174</v>
      </c>
      <c r="E26" s="1">
        <v>2</v>
      </c>
      <c r="F26" s="1"/>
      <c r="G26" s="11">
        <v>7015</v>
      </c>
      <c r="H26" s="1">
        <v>3.5000000000000003E-2</v>
      </c>
      <c r="I26" s="1">
        <v>0.09</v>
      </c>
      <c r="J26" s="1">
        <v>1</v>
      </c>
      <c r="K26" s="91">
        <f t="shared" si="6"/>
        <v>3.15E-3</v>
      </c>
      <c r="L26" s="46"/>
    </row>
    <row r="27" spans="1:13" s="2" customFormat="1" ht="34.5" customHeight="1" x14ac:dyDescent="0.25">
      <c r="A27" s="74"/>
      <c r="B27" s="1">
        <v>10</v>
      </c>
      <c r="C27" s="122" t="s">
        <v>239</v>
      </c>
      <c r="D27" s="1" t="s">
        <v>175</v>
      </c>
      <c r="E27" s="1">
        <v>1</v>
      </c>
      <c r="F27" s="1"/>
      <c r="G27" s="11">
        <v>7015</v>
      </c>
      <c r="H27" s="1">
        <v>3.5000000000000003E-2</v>
      </c>
      <c r="I27" s="1">
        <v>0.09</v>
      </c>
      <c r="J27" s="1">
        <v>1.22</v>
      </c>
      <c r="K27" s="91">
        <f t="shared" si="6"/>
        <v>3.8430000000000001E-3</v>
      </c>
      <c r="L27" s="46"/>
    </row>
    <row r="28" spans="1:13" s="2" customFormat="1" ht="32.450000000000003" customHeight="1" x14ac:dyDescent="0.25">
      <c r="A28" s="75" t="s">
        <v>28</v>
      </c>
      <c r="B28" s="1">
        <v>14</v>
      </c>
      <c r="C28" s="5" t="s">
        <v>28</v>
      </c>
      <c r="D28" s="1" t="s">
        <v>113</v>
      </c>
      <c r="E28" s="1">
        <v>1</v>
      </c>
      <c r="F28" s="1"/>
      <c r="G28" s="11">
        <v>7015</v>
      </c>
      <c r="H28" s="1">
        <v>5.5E-2</v>
      </c>
      <c r="I28" s="1">
        <v>5.5E-2</v>
      </c>
      <c r="J28" s="1">
        <v>0.04</v>
      </c>
      <c r="K28" s="91">
        <f t="shared" ref="K28" si="7">H28*I28*J28</f>
        <v>1.21E-4</v>
      </c>
      <c r="L28" s="46"/>
    </row>
    <row r="29" spans="1:13" s="2" customFormat="1" ht="77.45" customHeight="1" x14ac:dyDescent="0.25">
      <c r="A29" s="75" t="s">
        <v>28</v>
      </c>
      <c r="B29" s="1">
        <v>14</v>
      </c>
      <c r="C29" s="123" t="s">
        <v>240</v>
      </c>
      <c r="D29" s="1" t="s">
        <v>176</v>
      </c>
      <c r="E29" s="1">
        <v>1</v>
      </c>
      <c r="F29" s="1"/>
      <c r="G29" s="11">
        <v>7015</v>
      </c>
      <c r="H29" s="1">
        <v>0.15</v>
      </c>
      <c r="I29" s="1">
        <v>0.11</v>
      </c>
      <c r="J29" s="1">
        <v>0.104</v>
      </c>
      <c r="K29" s="91">
        <f t="shared" si="6"/>
        <v>1.7160000000000001E-3</v>
      </c>
      <c r="L29" s="46"/>
    </row>
    <row r="30" spans="1:13" s="2" customFormat="1" ht="77.45" customHeight="1" x14ac:dyDescent="0.25">
      <c r="A30" s="75" t="s">
        <v>28</v>
      </c>
      <c r="B30" s="1">
        <v>14</v>
      </c>
      <c r="C30" s="123" t="s">
        <v>241</v>
      </c>
      <c r="D30" s="1" t="s">
        <v>177</v>
      </c>
      <c r="E30" s="1">
        <v>1</v>
      </c>
      <c r="F30" s="1"/>
      <c r="G30" s="11">
        <v>7015</v>
      </c>
      <c r="H30" s="1">
        <v>0.15</v>
      </c>
      <c r="I30" s="1">
        <v>0.11</v>
      </c>
      <c r="J30" s="1">
        <v>0.104</v>
      </c>
      <c r="K30" s="91">
        <f t="shared" ref="K30" si="8">H30*I30*J30</f>
        <v>1.7160000000000001E-3</v>
      </c>
      <c r="L30" s="46"/>
    </row>
    <row r="31" spans="1:13" s="89" customFormat="1" ht="82.5" customHeight="1" x14ac:dyDescent="0.25">
      <c r="A31" s="87"/>
      <c r="B31" s="72">
        <v>4</v>
      </c>
      <c r="C31" s="116" t="s">
        <v>246</v>
      </c>
      <c r="D31" s="72" t="s">
        <v>166</v>
      </c>
      <c r="E31" s="72"/>
      <c r="F31" s="72"/>
      <c r="G31" s="72" t="s">
        <v>16</v>
      </c>
      <c r="H31" s="72">
        <v>1</v>
      </c>
      <c r="I31" s="72">
        <v>1</v>
      </c>
      <c r="J31" s="72">
        <v>1.7999999999999999E-2</v>
      </c>
      <c r="K31" s="73">
        <f t="shared" si="3"/>
        <v>1.7999999999999999E-2</v>
      </c>
      <c r="L31" s="88"/>
    </row>
    <row r="32" spans="1:13" s="2" customFormat="1" ht="82.5" customHeight="1" x14ac:dyDescent="0.25">
      <c r="A32" s="80"/>
      <c r="B32" s="1">
        <v>9</v>
      </c>
      <c r="C32" s="124" t="s">
        <v>242</v>
      </c>
      <c r="D32" s="1" t="s">
        <v>179</v>
      </c>
      <c r="E32" s="1">
        <v>1</v>
      </c>
      <c r="F32" s="1"/>
      <c r="G32" s="48" t="s">
        <v>16</v>
      </c>
      <c r="H32" s="1">
        <v>1</v>
      </c>
      <c r="I32" s="1">
        <v>0.9</v>
      </c>
      <c r="J32" s="1">
        <v>0.18</v>
      </c>
      <c r="K32" s="91">
        <f t="shared" si="3"/>
        <v>0.16200000000000001</v>
      </c>
      <c r="L32" s="46"/>
      <c r="M32" s="2">
        <v>6.08</v>
      </c>
    </row>
    <row r="33" spans="1:13" s="2" customFormat="1" ht="32.450000000000003" customHeight="1" x14ac:dyDescent="0.25">
      <c r="A33" s="4" t="s">
        <v>111</v>
      </c>
      <c r="B33" s="1">
        <v>13</v>
      </c>
      <c r="C33" s="122" t="s">
        <v>238</v>
      </c>
      <c r="D33" s="1" t="s">
        <v>174</v>
      </c>
      <c r="E33" s="1">
        <v>2</v>
      </c>
      <c r="F33" s="1"/>
      <c r="G33" s="11">
        <v>7015</v>
      </c>
      <c r="H33" s="1">
        <v>3.5000000000000003E-2</v>
      </c>
      <c r="I33" s="1">
        <v>0.09</v>
      </c>
      <c r="J33" s="1">
        <v>1</v>
      </c>
      <c r="K33" s="91">
        <f t="shared" si="3"/>
        <v>3.15E-3</v>
      </c>
      <c r="L33" s="46"/>
    </row>
    <row r="34" spans="1:13" s="2" customFormat="1" ht="34.5" customHeight="1" x14ac:dyDescent="0.25">
      <c r="A34" s="74"/>
      <c r="B34" s="1">
        <v>10</v>
      </c>
      <c r="C34" s="122" t="s">
        <v>239</v>
      </c>
      <c r="D34" s="1" t="s">
        <v>175</v>
      </c>
      <c r="E34" s="1">
        <v>1</v>
      </c>
      <c r="F34" s="1"/>
      <c r="G34" s="11">
        <v>7015</v>
      </c>
      <c r="H34" s="1">
        <v>3.5000000000000003E-2</v>
      </c>
      <c r="I34" s="1">
        <v>0.09</v>
      </c>
      <c r="J34" s="1">
        <v>1.22</v>
      </c>
      <c r="K34" s="91">
        <f t="shared" si="3"/>
        <v>3.8430000000000001E-3</v>
      </c>
      <c r="L34" s="46"/>
    </row>
    <row r="35" spans="1:13" s="2" customFormat="1" ht="32.450000000000003" customHeight="1" x14ac:dyDescent="0.25">
      <c r="A35" s="75" t="s">
        <v>28</v>
      </c>
      <c r="B35" s="1">
        <v>14</v>
      </c>
      <c r="C35" s="5" t="s">
        <v>28</v>
      </c>
      <c r="D35" s="1" t="s">
        <v>113</v>
      </c>
      <c r="E35" s="1">
        <v>1</v>
      </c>
      <c r="F35" s="1"/>
      <c r="G35" s="11">
        <v>7015</v>
      </c>
      <c r="H35" s="1">
        <v>5.5E-2</v>
      </c>
      <c r="I35" s="1">
        <v>5.5E-2</v>
      </c>
      <c r="J35" s="1">
        <v>0.04</v>
      </c>
      <c r="K35" s="91">
        <f t="shared" si="3"/>
        <v>1.21E-4</v>
      </c>
      <c r="L35" s="46"/>
    </row>
    <row r="36" spans="1:13" s="2" customFormat="1" ht="77.45" customHeight="1" x14ac:dyDescent="0.25">
      <c r="A36" s="75" t="s">
        <v>28</v>
      </c>
      <c r="B36" s="1">
        <v>14</v>
      </c>
      <c r="C36" s="123" t="s">
        <v>240</v>
      </c>
      <c r="D36" s="1" t="s">
        <v>176</v>
      </c>
      <c r="E36" s="1">
        <v>1</v>
      </c>
      <c r="F36" s="1"/>
      <c r="G36" s="11">
        <v>7015</v>
      </c>
      <c r="H36" s="1">
        <v>0.15</v>
      </c>
      <c r="I36" s="1">
        <v>0.11</v>
      </c>
      <c r="J36" s="1">
        <v>0.104</v>
      </c>
      <c r="K36" s="91">
        <f t="shared" si="3"/>
        <v>1.7160000000000001E-3</v>
      </c>
      <c r="L36" s="46"/>
    </row>
    <row r="37" spans="1:13" s="2" customFormat="1" ht="77.45" customHeight="1" x14ac:dyDescent="0.25">
      <c r="A37" s="75" t="s">
        <v>28</v>
      </c>
      <c r="B37" s="1">
        <v>14</v>
      </c>
      <c r="C37" s="123" t="s">
        <v>241</v>
      </c>
      <c r="D37" s="1" t="s">
        <v>177</v>
      </c>
      <c r="E37" s="1">
        <v>1</v>
      </c>
      <c r="F37" s="1"/>
      <c r="G37" s="11">
        <v>7015</v>
      </c>
      <c r="H37" s="1">
        <v>0.15</v>
      </c>
      <c r="I37" s="1">
        <v>0.11</v>
      </c>
      <c r="J37" s="1">
        <v>0.104</v>
      </c>
      <c r="K37" s="91">
        <f t="shared" si="3"/>
        <v>1.7160000000000001E-3</v>
      </c>
      <c r="L37" s="46"/>
    </row>
    <row r="38" spans="1:13" s="89" customFormat="1" ht="82.5" customHeight="1" x14ac:dyDescent="0.25">
      <c r="A38" s="87"/>
      <c r="B38" s="72">
        <v>4</v>
      </c>
      <c r="C38" s="116" t="s">
        <v>248</v>
      </c>
      <c r="D38" s="72" t="s">
        <v>167</v>
      </c>
      <c r="E38" s="72"/>
      <c r="F38" s="72"/>
      <c r="G38" s="72" t="s">
        <v>16</v>
      </c>
      <c r="H38" s="72">
        <v>1</v>
      </c>
      <c r="I38" s="72">
        <v>1</v>
      </c>
      <c r="J38" s="72">
        <v>1.7999999999999999E-2</v>
      </c>
      <c r="K38" s="73">
        <f t="shared" si="3"/>
        <v>1.7999999999999999E-2</v>
      </c>
      <c r="L38" s="88"/>
    </row>
    <row r="39" spans="1:13" s="2" customFormat="1" ht="82.5" customHeight="1" x14ac:dyDescent="0.25">
      <c r="A39" s="80"/>
      <c r="B39" s="1">
        <v>9</v>
      </c>
      <c r="C39" s="124" t="s">
        <v>244</v>
      </c>
      <c r="D39" s="1" t="s">
        <v>180</v>
      </c>
      <c r="E39" s="1">
        <v>1</v>
      </c>
      <c r="F39" s="1"/>
      <c r="G39" s="48" t="s">
        <v>16</v>
      </c>
      <c r="H39" s="1">
        <v>1</v>
      </c>
      <c r="I39" s="1">
        <v>0.9</v>
      </c>
      <c r="J39" s="1">
        <v>0.18</v>
      </c>
      <c r="K39" s="91">
        <f t="shared" ref="K39:K44" si="9">H39*I39*J39</f>
        <v>0.16200000000000001</v>
      </c>
      <c r="L39" s="46"/>
      <c r="M39" s="2">
        <v>6.08</v>
      </c>
    </row>
    <row r="40" spans="1:13" s="2" customFormat="1" ht="32.450000000000003" customHeight="1" x14ac:dyDescent="0.25">
      <c r="A40" s="4" t="s">
        <v>111</v>
      </c>
      <c r="B40" s="1">
        <v>13</v>
      </c>
      <c r="C40" s="122" t="s">
        <v>238</v>
      </c>
      <c r="D40" s="1" t="s">
        <v>174</v>
      </c>
      <c r="E40" s="1">
        <v>2</v>
      </c>
      <c r="F40" s="1"/>
      <c r="G40" s="11">
        <v>7015</v>
      </c>
      <c r="H40" s="1">
        <v>3.5000000000000003E-2</v>
      </c>
      <c r="I40" s="1">
        <v>0.09</v>
      </c>
      <c r="J40" s="1">
        <v>1</v>
      </c>
      <c r="K40" s="91">
        <f t="shared" si="9"/>
        <v>3.15E-3</v>
      </c>
      <c r="L40" s="46"/>
    </row>
    <row r="41" spans="1:13" s="2" customFormat="1" ht="34.5" customHeight="1" x14ac:dyDescent="0.25">
      <c r="A41" s="74"/>
      <c r="B41" s="1">
        <v>10</v>
      </c>
      <c r="C41" s="122" t="s">
        <v>239</v>
      </c>
      <c r="D41" s="1" t="s">
        <v>175</v>
      </c>
      <c r="E41" s="1">
        <v>1</v>
      </c>
      <c r="F41" s="1"/>
      <c r="G41" s="11">
        <v>7015</v>
      </c>
      <c r="H41" s="1">
        <v>3.5000000000000003E-2</v>
      </c>
      <c r="I41" s="1">
        <v>0.09</v>
      </c>
      <c r="J41" s="1">
        <v>1.22</v>
      </c>
      <c r="K41" s="91">
        <f t="shared" si="9"/>
        <v>3.8430000000000001E-3</v>
      </c>
      <c r="L41" s="46"/>
    </row>
    <row r="42" spans="1:13" s="2" customFormat="1" ht="32.450000000000003" customHeight="1" x14ac:dyDescent="0.25">
      <c r="A42" s="75" t="s">
        <v>28</v>
      </c>
      <c r="B42" s="1">
        <v>14</v>
      </c>
      <c r="C42" s="5" t="s">
        <v>28</v>
      </c>
      <c r="D42" s="1" t="s">
        <v>113</v>
      </c>
      <c r="E42" s="1">
        <v>1</v>
      </c>
      <c r="F42" s="1"/>
      <c r="G42" s="11">
        <v>7015</v>
      </c>
      <c r="H42" s="1">
        <v>5.5E-2</v>
      </c>
      <c r="I42" s="1">
        <v>5.5E-2</v>
      </c>
      <c r="J42" s="1">
        <v>0.04</v>
      </c>
      <c r="K42" s="91">
        <f t="shared" si="9"/>
        <v>1.21E-4</v>
      </c>
      <c r="L42" s="46"/>
    </row>
    <row r="43" spans="1:13" s="2" customFormat="1" ht="77.45" customHeight="1" x14ac:dyDescent="0.25">
      <c r="A43" s="75" t="s">
        <v>28</v>
      </c>
      <c r="B43" s="1">
        <v>14</v>
      </c>
      <c r="C43" s="123" t="s">
        <v>240</v>
      </c>
      <c r="D43" s="1" t="s">
        <v>176</v>
      </c>
      <c r="E43" s="1">
        <v>1</v>
      </c>
      <c r="F43" s="1"/>
      <c r="G43" s="11">
        <v>7015</v>
      </c>
      <c r="H43" s="1">
        <v>0.15</v>
      </c>
      <c r="I43" s="1">
        <v>0.11</v>
      </c>
      <c r="J43" s="1">
        <v>0.104</v>
      </c>
      <c r="K43" s="91">
        <f t="shared" si="9"/>
        <v>1.7160000000000001E-3</v>
      </c>
      <c r="L43" s="46"/>
    </row>
    <row r="44" spans="1:13" s="2" customFormat="1" ht="77.45" customHeight="1" x14ac:dyDescent="0.25">
      <c r="A44" s="75" t="s">
        <v>28</v>
      </c>
      <c r="B44" s="1">
        <v>14</v>
      </c>
      <c r="C44" s="123" t="s">
        <v>241</v>
      </c>
      <c r="D44" s="1" t="s">
        <v>177</v>
      </c>
      <c r="E44" s="1">
        <v>1</v>
      </c>
      <c r="F44" s="1"/>
      <c r="G44" s="11">
        <v>7015</v>
      </c>
      <c r="H44" s="1">
        <v>0.15</v>
      </c>
      <c r="I44" s="1">
        <v>0.11</v>
      </c>
      <c r="J44" s="1">
        <v>0.104</v>
      </c>
      <c r="K44" s="91">
        <f t="shared" si="9"/>
        <v>1.7160000000000001E-3</v>
      </c>
      <c r="L44" s="46"/>
    </row>
    <row r="45" spans="1:13" s="89" customFormat="1" ht="82.5" customHeight="1" x14ac:dyDescent="0.25">
      <c r="A45" s="87"/>
      <c r="B45" s="72">
        <v>4</v>
      </c>
      <c r="C45" s="116" t="s">
        <v>249</v>
      </c>
      <c r="D45" s="72" t="s">
        <v>168</v>
      </c>
      <c r="E45" s="72"/>
      <c r="F45" s="72"/>
      <c r="G45" s="72" t="s">
        <v>16</v>
      </c>
      <c r="H45" s="72">
        <v>1</v>
      </c>
      <c r="I45" s="72">
        <v>1</v>
      </c>
      <c r="J45" s="72">
        <v>1.7999999999999999E-2</v>
      </c>
      <c r="K45" s="73">
        <f t="shared" si="3"/>
        <v>1.7999999999999999E-2</v>
      </c>
      <c r="L45" s="88"/>
    </row>
    <row r="46" spans="1:13" s="2" customFormat="1" ht="82.5" customHeight="1" x14ac:dyDescent="0.25">
      <c r="A46" s="80"/>
      <c r="B46" s="1">
        <v>9</v>
      </c>
      <c r="C46" s="124" t="s">
        <v>245</v>
      </c>
      <c r="D46" s="1" t="s">
        <v>181</v>
      </c>
      <c r="E46" s="1">
        <v>1</v>
      </c>
      <c r="F46" s="1"/>
      <c r="G46" s="48" t="s">
        <v>16</v>
      </c>
      <c r="H46" s="1">
        <v>0.9</v>
      </c>
      <c r="I46" s="1">
        <v>0.9</v>
      </c>
      <c r="J46" s="1">
        <v>0.18</v>
      </c>
      <c r="K46" s="91">
        <f t="shared" si="3"/>
        <v>0.14580000000000001</v>
      </c>
      <c r="L46" s="46"/>
      <c r="M46" s="2">
        <v>4.9000000000000004</v>
      </c>
    </row>
    <row r="47" spans="1:13" s="2" customFormat="1" ht="32.450000000000003" customHeight="1" x14ac:dyDescent="0.25">
      <c r="A47" s="4" t="s">
        <v>111</v>
      </c>
      <c r="B47" s="1">
        <v>13</v>
      </c>
      <c r="C47" s="122" t="s">
        <v>238</v>
      </c>
      <c r="D47" s="1" t="s">
        <v>174</v>
      </c>
      <c r="E47" s="1">
        <v>2</v>
      </c>
      <c r="F47" s="1"/>
      <c r="G47" s="11">
        <v>7015</v>
      </c>
      <c r="H47" s="1">
        <v>3.5000000000000003E-2</v>
      </c>
      <c r="I47" s="1">
        <v>0.09</v>
      </c>
      <c r="J47" s="1">
        <v>1</v>
      </c>
      <c r="K47" s="91">
        <f t="shared" si="3"/>
        <v>3.15E-3</v>
      </c>
      <c r="L47" s="46"/>
    </row>
    <row r="48" spans="1:13" s="2" customFormat="1" ht="34.5" customHeight="1" x14ac:dyDescent="0.25">
      <c r="A48" s="74"/>
      <c r="B48" s="1">
        <v>10</v>
      </c>
      <c r="C48" s="122" t="s">
        <v>239</v>
      </c>
      <c r="D48" s="1" t="s">
        <v>175</v>
      </c>
      <c r="E48" s="1">
        <v>1</v>
      </c>
      <c r="F48" s="1"/>
      <c r="G48" s="11">
        <v>7015</v>
      </c>
      <c r="H48" s="1">
        <v>3.5000000000000003E-2</v>
      </c>
      <c r="I48" s="1">
        <v>0.09</v>
      </c>
      <c r="J48" s="1">
        <v>1.22</v>
      </c>
      <c r="K48" s="91">
        <f t="shared" si="3"/>
        <v>3.8430000000000001E-3</v>
      </c>
      <c r="L48" s="46"/>
    </row>
    <row r="49" spans="1:15" s="2" customFormat="1" ht="32.450000000000003" customHeight="1" x14ac:dyDescent="0.25">
      <c r="A49" s="75" t="s">
        <v>28</v>
      </c>
      <c r="B49" s="1">
        <v>14</v>
      </c>
      <c r="C49" s="5" t="s">
        <v>28</v>
      </c>
      <c r="D49" s="1" t="s">
        <v>113</v>
      </c>
      <c r="E49" s="1">
        <v>1</v>
      </c>
      <c r="F49" s="1"/>
      <c r="G49" s="11">
        <v>7015</v>
      </c>
      <c r="H49" s="1">
        <v>5.5E-2</v>
      </c>
      <c r="I49" s="1">
        <v>5.5E-2</v>
      </c>
      <c r="J49" s="1">
        <v>0.04</v>
      </c>
      <c r="K49" s="91">
        <f t="shared" si="3"/>
        <v>1.21E-4</v>
      </c>
      <c r="L49" s="46"/>
    </row>
    <row r="50" spans="1:15" s="2" customFormat="1" ht="77.45" customHeight="1" x14ac:dyDescent="0.25">
      <c r="A50" s="75" t="s">
        <v>28</v>
      </c>
      <c r="B50" s="1">
        <v>14</v>
      </c>
      <c r="C50" s="123" t="s">
        <v>240</v>
      </c>
      <c r="D50" s="1" t="s">
        <v>176</v>
      </c>
      <c r="E50" s="1">
        <v>1</v>
      </c>
      <c r="F50" s="1"/>
      <c r="G50" s="11">
        <v>7015</v>
      </c>
      <c r="H50" s="1">
        <v>0.15</v>
      </c>
      <c r="I50" s="1">
        <v>0.11</v>
      </c>
      <c r="J50" s="1">
        <v>0.104</v>
      </c>
      <c r="K50" s="91">
        <f t="shared" si="3"/>
        <v>1.7160000000000001E-3</v>
      </c>
      <c r="L50" s="46"/>
    </row>
    <row r="51" spans="1:15" s="2" customFormat="1" ht="77.45" customHeight="1" thickBot="1" x14ac:dyDescent="0.3">
      <c r="A51" s="75" t="s">
        <v>28</v>
      </c>
      <c r="B51" s="1">
        <v>14</v>
      </c>
      <c r="C51" s="123" t="s">
        <v>241</v>
      </c>
      <c r="D51" s="1" t="s">
        <v>177</v>
      </c>
      <c r="E51" s="1">
        <v>1</v>
      </c>
      <c r="F51" s="1"/>
      <c r="G51" s="11">
        <v>7015</v>
      </c>
      <c r="H51" s="1">
        <v>0.15</v>
      </c>
      <c r="I51" s="1">
        <v>0.11</v>
      </c>
      <c r="J51" s="1">
        <v>0.104</v>
      </c>
      <c r="K51" s="91">
        <f t="shared" si="3"/>
        <v>1.7160000000000001E-3</v>
      </c>
      <c r="L51" s="46"/>
    </row>
    <row r="52" spans="1:15" s="2" customFormat="1" ht="30" customHeight="1" thickBot="1" x14ac:dyDescent="0.3">
      <c r="A52" s="143" t="s">
        <v>137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5"/>
      <c r="L52" s="46">
        <f t="shared" si="1"/>
        <v>0</v>
      </c>
    </row>
    <row r="53" spans="1:15" s="2" customFormat="1" ht="123.95" customHeight="1" x14ac:dyDescent="0.25">
      <c r="A53" s="36"/>
      <c r="B53" s="7">
        <v>6</v>
      </c>
      <c r="C53" s="7" t="s">
        <v>139</v>
      </c>
      <c r="D53" s="7" t="s">
        <v>138</v>
      </c>
      <c r="E53" s="7">
        <v>1</v>
      </c>
      <c r="F53" s="7"/>
      <c r="G53" s="48" t="s">
        <v>16</v>
      </c>
      <c r="H53" s="7">
        <v>0.85</v>
      </c>
      <c r="I53" s="7">
        <v>1</v>
      </c>
      <c r="J53" s="7">
        <v>1.7999999999999999E-2</v>
      </c>
      <c r="K53" s="37">
        <f>H53*I53*J53</f>
        <v>1.5299999999999998E-2</v>
      </c>
      <c r="L53" s="46">
        <f t="shared" si="1"/>
        <v>1.5299999999999998E-2</v>
      </c>
    </row>
    <row r="54" spans="1:15" s="2" customFormat="1" ht="123.95" customHeight="1" x14ac:dyDescent="0.25">
      <c r="A54" s="36"/>
      <c r="B54" s="7">
        <v>7</v>
      </c>
      <c r="C54" s="7" t="s">
        <v>142</v>
      </c>
      <c r="D54" s="7" t="s">
        <v>140</v>
      </c>
      <c r="E54" s="7">
        <v>1</v>
      </c>
      <c r="F54" s="7"/>
      <c r="G54" s="25" t="s">
        <v>29</v>
      </c>
      <c r="H54" s="7">
        <v>0.95</v>
      </c>
      <c r="I54" s="7">
        <v>0.45500000000000002</v>
      </c>
      <c r="J54" s="7">
        <v>2.1000000000000001E-2</v>
      </c>
      <c r="K54" s="37">
        <f>H54*I54*J54</f>
        <v>9.0772500000000002E-3</v>
      </c>
      <c r="L54" s="46">
        <f t="shared" si="1"/>
        <v>9.0772500000000002E-3</v>
      </c>
    </row>
    <row r="55" spans="1:15" s="18" customFormat="1" ht="93.95" customHeight="1" thickBot="1" x14ac:dyDescent="0.3">
      <c r="A55" s="49"/>
      <c r="B55" s="7">
        <v>8</v>
      </c>
      <c r="C55" s="16"/>
      <c r="D55" s="7" t="s">
        <v>149</v>
      </c>
      <c r="E55" s="7">
        <v>1</v>
      </c>
      <c r="F55"/>
      <c r="G55" s="25" t="s">
        <v>150</v>
      </c>
      <c r="H55" s="7">
        <v>0.93100000000000005</v>
      </c>
      <c r="I55" s="7">
        <v>1.75</v>
      </c>
      <c r="J55" s="7">
        <v>2.1000000000000001E-2</v>
      </c>
      <c r="K55" s="37">
        <f>H55*I55*J55</f>
        <v>3.4214250000000002E-2</v>
      </c>
      <c r="L55" s="46">
        <f t="shared" si="1"/>
        <v>3.4214250000000002E-2</v>
      </c>
      <c r="N55" s="2"/>
      <c r="O55" s="2"/>
    </row>
    <row r="56" spans="1:15" s="2" customFormat="1" ht="30" customHeight="1" thickBot="1" x14ac:dyDescent="0.3">
      <c r="A56" s="41"/>
      <c r="B56" s="140" t="s">
        <v>30</v>
      </c>
      <c r="C56" s="141"/>
      <c r="D56" s="141"/>
      <c r="E56" s="141"/>
      <c r="F56" s="141"/>
      <c r="G56" s="141"/>
      <c r="H56" s="141"/>
      <c r="I56" s="141"/>
      <c r="J56" s="141"/>
      <c r="K56" s="142"/>
      <c r="L56" s="46">
        <f t="shared" si="1"/>
        <v>0</v>
      </c>
    </row>
    <row r="57" spans="1:15" s="2" customFormat="1" ht="84.75" customHeight="1" x14ac:dyDescent="0.25">
      <c r="A57" s="42"/>
      <c r="B57" s="19" t="s">
        <v>130</v>
      </c>
      <c r="C57" s="16" t="s">
        <v>83</v>
      </c>
      <c r="D57" s="7" t="s">
        <v>73</v>
      </c>
      <c r="E57" s="7">
        <v>2</v>
      </c>
      <c r="F57" s="7"/>
      <c r="G57" s="26" t="s">
        <v>32</v>
      </c>
      <c r="H57" s="7">
        <v>1.169</v>
      </c>
      <c r="I57" s="7">
        <v>0.76</v>
      </c>
      <c r="J57" s="7">
        <v>2.1000000000000001E-2</v>
      </c>
      <c r="K57" s="37">
        <f t="shared" ref="K57:K62" si="10">H57*I57*J57</f>
        <v>1.8657240000000002E-2</v>
      </c>
      <c r="L57" s="46">
        <f t="shared" si="1"/>
        <v>3.7314480000000004E-2</v>
      </c>
    </row>
    <row r="58" spans="1:15" s="2" customFormat="1" ht="84.75" customHeight="1" x14ac:dyDescent="0.25">
      <c r="A58" s="42"/>
      <c r="B58" s="19" t="s">
        <v>131</v>
      </c>
      <c r="C58" s="5" t="s">
        <v>84</v>
      </c>
      <c r="D58" s="1" t="s">
        <v>74</v>
      </c>
      <c r="E58" s="1">
        <v>2</v>
      </c>
      <c r="F58" s="1"/>
      <c r="G58" s="27" t="s">
        <v>29</v>
      </c>
      <c r="H58" s="1">
        <v>1.085</v>
      </c>
      <c r="I58" s="1">
        <v>0.498</v>
      </c>
      <c r="J58" s="7">
        <v>2.1000000000000001E-2</v>
      </c>
      <c r="K58" s="39">
        <f>H58*I58*J58</f>
        <v>1.134693E-2</v>
      </c>
      <c r="L58" s="46">
        <f>K58*E58</f>
        <v>2.269386E-2</v>
      </c>
    </row>
    <row r="59" spans="1:15" s="9" customFormat="1" ht="102" customHeight="1" x14ac:dyDescent="0.25">
      <c r="A59" s="52"/>
      <c r="B59" s="19" t="s">
        <v>132</v>
      </c>
      <c r="C59" s="5" t="s">
        <v>85</v>
      </c>
      <c r="D59" s="1" t="s">
        <v>75</v>
      </c>
      <c r="E59" s="1">
        <v>2</v>
      </c>
      <c r="F59" s="5"/>
      <c r="G59" s="28" t="s">
        <v>33</v>
      </c>
      <c r="H59" s="1">
        <v>1</v>
      </c>
      <c r="I59" s="1">
        <v>0.85199999999999998</v>
      </c>
      <c r="J59" s="7">
        <v>2.1000000000000001E-2</v>
      </c>
      <c r="K59" s="39">
        <f t="shared" si="10"/>
        <v>1.7892000000000002E-2</v>
      </c>
      <c r="L59" s="46">
        <f t="shared" si="1"/>
        <v>3.5784000000000003E-2</v>
      </c>
      <c r="N59" s="2"/>
      <c r="O59" s="2"/>
    </row>
    <row r="60" spans="1:15" s="2" customFormat="1" ht="117" customHeight="1" x14ac:dyDescent="0.25">
      <c r="A60" s="42"/>
      <c r="B60" s="19" t="s">
        <v>133</v>
      </c>
      <c r="C60" s="5" t="s">
        <v>86</v>
      </c>
      <c r="D60" s="1" t="s">
        <v>76</v>
      </c>
      <c r="E60" s="1">
        <v>1</v>
      </c>
      <c r="F60" s="1"/>
      <c r="G60" s="29" t="s">
        <v>32</v>
      </c>
      <c r="H60" s="1">
        <v>1.2190000000000001</v>
      </c>
      <c r="I60" s="1">
        <v>1.135</v>
      </c>
      <c r="J60" s="7">
        <v>2.1000000000000001E-2</v>
      </c>
      <c r="K60" s="39">
        <f>H60*I60*J60</f>
        <v>2.9054865000000006E-2</v>
      </c>
      <c r="L60" s="46">
        <f>K60*E60</f>
        <v>2.9054865000000006E-2</v>
      </c>
    </row>
    <row r="61" spans="1:15" s="2" customFormat="1" ht="99.75" customHeight="1" x14ac:dyDescent="0.25">
      <c r="A61" s="42"/>
      <c r="B61" s="19" t="s">
        <v>134</v>
      </c>
      <c r="C61" s="5" t="s">
        <v>87</v>
      </c>
      <c r="D61" s="1" t="s">
        <v>77</v>
      </c>
      <c r="E61" s="1">
        <v>1</v>
      </c>
      <c r="F61" s="1"/>
      <c r="G61" s="28" t="s">
        <v>33</v>
      </c>
      <c r="H61" s="1">
        <v>0.76300000000000001</v>
      </c>
      <c r="I61" s="1">
        <v>0.79500000000000004</v>
      </c>
      <c r="J61" s="7">
        <v>2.1000000000000001E-2</v>
      </c>
      <c r="K61" s="39">
        <f>H61*I61*J61</f>
        <v>1.2738285000000002E-2</v>
      </c>
      <c r="L61" s="46">
        <f>K61*E61</f>
        <v>1.2738285000000002E-2</v>
      </c>
    </row>
    <row r="62" spans="1:15" s="2" customFormat="1" ht="84.75" customHeight="1" x14ac:dyDescent="0.25">
      <c r="A62" s="42"/>
      <c r="B62" s="19" t="s">
        <v>26</v>
      </c>
      <c r="C62" s="5" t="s">
        <v>103</v>
      </c>
      <c r="D62" s="1" t="s">
        <v>78</v>
      </c>
      <c r="E62" s="1">
        <v>1</v>
      </c>
      <c r="F62" s="1"/>
      <c r="G62" s="1" t="s">
        <v>31</v>
      </c>
      <c r="H62" s="1">
        <v>0.74299999999999999</v>
      </c>
      <c r="I62" s="1">
        <v>0.77500000000000002</v>
      </c>
      <c r="J62" s="7">
        <v>2.1000000000000001E-2</v>
      </c>
      <c r="K62" s="39">
        <f t="shared" si="10"/>
        <v>1.2092325000000001E-2</v>
      </c>
      <c r="L62" s="46">
        <f t="shared" si="1"/>
        <v>1.2092325000000001E-2</v>
      </c>
    </row>
    <row r="63" spans="1:15" s="2" customFormat="1" ht="84.75" customHeight="1" thickBot="1" x14ac:dyDescent="0.3">
      <c r="A63" s="42"/>
      <c r="B63" s="19" t="s">
        <v>22</v>
      </c>
      <c r="C63" s="12" t="s">
        <v>88</v>
      </c>
      <c r="D63" s="8" t="s">
        <v>79</v>
      </c>
      <c r="E63" s="8">
        <v>2</v>
      </c>
      <c r="F63" s="8"/>
      <c r="G63" s="35" t="s">
        <v>32</v>
      </c>
      <c r="H63" s="8">
        <v>1054</v>
      </c>
      <c r="I63" s="8">
        <v>0.40200000000000002</v>
      </c>
      <c r="J63" s="7">
        <v>2.1000000000000001E-2</v>
      </c>
      <c r="K63" s="38">
        <f>H63*I63*J63</f>
        <v>8.8978680000000008</v>
      </c>
      <c r="L63" s="46">
        <f>K63*E63</f>
        <v>17.795736000000002</v>
      </c>
    </row>
    <row r="64" spans="1:15" ht="27" customHeight="1" thickBot="1" x14ac:dyDescent="0.3">
      <c r="A64" s="43"/>
      <c r="B64" s="143" t="s">
        <v>17</v>
      </c>
      <c r="C64" s="144"/>
      <c r="D64" s="144"/>
      <c r="E64" s="144"/>
      <c r="F64" s="144"/>
      <c r="G64" s="144"/>
      <c r="H64" s="144"/>
      <c r="I64" s="144"/>
      <c r="J64" s="144"/>
      <c r="K64" s="145"/>
      <c r="L64" s="46">
        <f t="shared" si="1"/>
        <v>0</v>
      </c>
      <c r="N64" s="2"/>
      <c r="O64" s="2"/>
    </row>
    <row r="65" spans="1:15" s="2" customFormat="1" ht="96.75" customHeight="1" x14ac:dyDescent="0.25">
      <c r="A65" s="42"/>
      <c r="B65" s="19" t="s">
        <v>23</v>
      </c>
      <c r="C65" s="16" t="s">
        <v>151</v>
      </c>
      <c r="D65" s="7" t="s">
        <v>152</v>
      </c>
      <c r="E65" s="7">
        <v>2</v>
      </c>
      <c r="F65" s="7"/>
      <c r="G65" s="25" t="s">
        <v>29</v>
      </c>
      <c r="H65" s="7">
        <v>0.7</v>
      </c>
      <c r="I65" s="7">
        <v>0.64</v>
      </c>
      <c r="J65" s="7">
        <v>1.4999999999999999E-2</v>
      </c>
      <c r="K65" s="37">
        <f t="shared" ref="K65:K83" si="11">H65*I65*J65</f>
        <v>6.7199999999999994E-3</v>
      </c>
      <c r="L65" s="46">
        <f t="shared" si="1"/>
        <v>1.3439999999999999E-2</v>
      </c>
    </row>
    <row r="66" spans="1:15" s="2" customFormat="1" ht="155.25" customHeight="1" x14ac:dyDescent="0.25">
      <c r="A66" s="42"/>
      <c r="B66" s="19" t="s">
        <v>24</v>
      </c>
      <c r="C66" s="5" t="s">
        <v>89</v>
      </c>
      <c r="D66" s="1" t="s">
        <v>59</v>
      </c>
      <c r="E66" s="1">
        <v>2</v>
      </c>
      <c r="F66" s="1"/>
      <c r="G66" s="29" t="s">
        <v>32</v>
      </c>
      <c r="H66" s="1">
        <v>0.30499999999999999</v>
      </c>
      <c r="I66" s="1">
        <v>0.9</v>
      </c>
      <c r="J66" s="7">
        <v>2.1000000000000001E-2</v>
      </c>
      <c r="K66" s="39">
        <f t="shared" si="11"/>
        <v>5.7645000000000005E-3</v>
      </c>
      <c r="L66" s="46">
        <f t="shared" si="1"/>
        <v>1.1529000000000001E-2</v>
      </c>
    </row>
    <row r="67" spans="1:15" s="9" customFormat="1" ht="122.25" customHeight="1" x14ac:dyDescent="0.25">
      <c r="A67" s="52"/>
      <c r="B67" s="19" t="s">
        <v>25</v>
      </c>
      <c r="C67" s="5" t="s">
        <v>90</v>
      </c>
      <c r="D67" s="1" t="s">
        <v>60</v>
      </c>
      <c r="E67" s="1">
        <v>1</v>
      </c>
      <c r="F67" s="5"/>
      <c r="G67" s="28" t="s">
        <v>33</v>
      </c>
      <c r="H67" s="1">
        <v>0.91200000000000003</v>
      </c>
      <c r="I67" s="1">
        <v>0.92</v>
      </c>
      <c r="J67" s="7">
        <v>2.1000000000000001E-2</v>
      </c>
      <c r="K67" s="39">
        <f t="shared" si="11"/>
        <v>1.7619840000000005E-2</v>
      </c>
      <c r="L67" s="46">
        <f t="shared" si="1"/>
        <v>1.7619840000000005E-2</v>
      </c>
      <c r="N67" s="2"/>
      <c r="O67" s="2"/>
    </row>
    <row r="68" spans="1:15" s="2" customFormat="1" ht="123.95" customHeight="1" x14ac:dyDescent="0.25">
      <c r="A68" s="36"/>
      <c r="B68" s="19" t="s">
        <v>40</v>
      </c>
      <c r="C68" s="7" t="s">
        <v>143</v>
      </c>
      <c r="D68" s="7" t="s">
        <v>141</v>
      </c>
      <c r="E68" s="7">
        <v>1</v>
      </c>
      <c r="F68" s="7"/>
      <c r="G68" s="27" t="s">
        <v>29</v>
      </c>
      <c r="H68" s="7">
        <v>1.28</v>
      </c>
      <c r="I68" s="7">
        <v>1</v>
      </c>
      <c r="J68" s="7">
        <v>2.1000000000000001E-2</v>
      </c>
      <c r="K68" s="37">
        <f>H68*I68*J68</f>
        <v>2.6880000000000001E-2</v>
      </c>
      <c r="L68" s="46">
        <f t="shared" si="1"/>
        <v>2.6880000000000001E-2</v>
      </c>
    </row>
    <row r="69" spans="1:15" s="2" customFormat="1" ht="64.5" customHeight="1" x14ac:dyDescent="0.25">
      <c r="A69" s="42"/>
      <c r="B69" s="19" t="s">
        <v>41</v>
      </c>
      <c r="C69" s="5" t="s">
        <v>91</v>
      </c>
      <c r="D69" s="1" t="s">
        <v>61</v>
      </c>
      <c r="E69" s="1">
        <v>1</v>
      </c>
      <c r="F69" s="1"/>
      <c r="G69" s="28" t="s">
        <v>33</v>
      </c>
      <c r="H69" s="1">
        <v>1</v>
      </c>
      <c r="I69" s="1">
        <v>0.27</v>
      </c>
      <c r="J69" s="7">
        <v>2.1000000000000001E-2</v>
      </c>
      <c r="K69" s="39">
        <f t="shared" si="11"/>
        <v>5.6700000000000006E-3</v>
      </c>
      <c r="L69" s="46">
        <f t="shared" si="1"/>
        <v>5.6700000000000006E-3</v>
      </c>
    </row>
    <row r="70" spans="1:15" s="2" customFormat="1" ht="152.25" customHeight="1" x14ac:dyDescent="0.25">
      <c r="A70" s="42"/>
      <c r="B70" s="19" t="s">
        <v>42</v>
      </c>
      <c r="C70" s="5" t="s">
        <v>92</v>
      </c>
      <c r="D70" s="1" t="s">
        <v>62</v>
      </c>
      <c r="E70" s="1">
        <v>1</v>
      </c>
      <c r="F70" s="1"/>
      <c r="G70" s="28" t="s">
        <v>33</v>
      </c>
      <c r="H70" s="1">
        <v>1</v>
      </c>
      <c r="I70" s="1">
        <v>1.6</v>
      </c>
      <c r="J70" s="7">
        <v>2.1000000000000001E-2</v>
      </c>
      <c r="K70" s="39">
        <f t="shared" si="11"/>
        <v>3.3600000000000005E-2</v>
      </c>
      <c r="L70" s="46">
        <f t="shared" si="1"/>
        <v>3.3600000000000005E-2</v>
      </c>
    </row>
    <row r="71" spans="1:15" s="2" customFormat="1" ht="47.25" customHeight="1" x14ac:dyDescent="0.25">
      <c r="A71" s="42"/>
      <c r="B71" s="19" t="s">
        <v>43</v>
      </c>
      <c r="C71" s="5" t="s">
        <v>93</v>
      </c>
      <c r="D71" s="1" t="s">
        <v>63</v>
      </c>
      <c r="E71" s="1">
        <v>1</v>
      </c>
      <c r="F71" s="1"/>
      <c r="G71" s="29" t="s">
        <v>32</v>
      </c>
      <c r="H71" s="1">
        <v>0.72</v>
      </c>
      <c r="I71" s="1">
        <v>0.2</v>
      </c>
      <c r="J71" s="7">
        <v>2.1000000000000001E-2</v>
      </c>
      <c r="K71" s="39">
        <f t="shared" si="11"/>
        <v>3.0239999999999998E-3</v>
      </c>
      <c r="L71" s="46">
        <f t="shared" si="1"/>
        <v>3.0239999999999998E-3</v>
      </c>
    </row>
    <row r="72" spans="1:15" s="2" customFormat="1" ht="60.75" customHeight="1" x14ac:dyDescent="0.25">
      <c r="A72" s="42"/>
      <c r="B72" s="19" t="s">
        <v>44</v>
      </c>
      <c r="C72" s="5" t="s">
        <v>94</v>
      </c>
      <c r="D72" s="1" t="s">
        <v>64</v>
      </c>
      <c r="E72" s="1">
        <v>1</v>
      </c>
      <c r="F72" s="1"/>
      <c r="G72" s="29" t="s">
        <v>32</v>
      </c>
      <c r="H72" s="1">
        <v>0.72</v>
      </c>
      <c r="I72" s="1">
        <v>0.13500000000000001</v>
      </c>
      <c r="J72" s="7">
        <v>2.1000000000000001E-2</v>
      </c>
      <c r="K72" s="39">
        <f t="shared" si="11"/>
        <v>2.0412000000000004E-3</v>
      </c>
      <c r="L72" s="46">
        <f t="shared" si="1"/>
        <v>2.0412000000000004E-3</v>
      </c>
    </row>
    <row r="73" spans="1:15" s="2" customFormat="1" ht="58.5" customHeight="1" x14ac:dyDescent="0.25">
      <c r="A73" s="42"/>
      <c r="B73" s="19" t="s">
        <v>45</v>
      </c>
      <c r="C73" s="5" t="s">
        <v>95</v>
      </c>
      <c r="D73" s="1" t="s">
        <v>65</v>
      </c>
      <c r="E73" s="1">
        <v>2</v>
      </c>
      <c r="F73" s="1"/>
      <c r="G73" s="29" t="s">
        <v>32</v>
      </c>
      <c r="H73" s="1">
        <v>0.8</v>
      </c>
      <c r="I73" s="1">
        <v>0.04</v>
      </c>
      <c r="J73" s="7">
        <v>2.1000000000000001E-2</v>
      </c>
      <c r="K73" s="39">
        <f t="shared" si="11"/>
        <v>6.7200000000000007E-4</v>
      </c>
      <c r="L73" s="46">
        <f t="shared" si="1"/>
        <v>1.3440000000000001E-3</v>
      </c>
    </row>
    <row r="74" spans="1:15" s="2" customFormat="1" ht="138.75" customHeight="1" x14ac:dyDescent="0.25">
      <c r="A74" s="51"/>
      <c r="B74" s="19" t="s">
        <v>46</v>
      </c>
      <c r="C74" s="5" t="s">
        <v>104</v>
      </c>
      <c r="D74" s="1" t="s">
        <v>66</v>
      </c>
      <c r="E74" s="1">
        <v>1</v>
      </c>
      <c r="F74" s="1"/>
      <c r="G74" s="1" t="s">
        <v>31</v>
      </c>
      <c r="H74" s="1">
        <v>0.7</v>
      </c>
      <c r="I74" s="1">
        <v>1.123</v>
      </c>
      <c r="J74" s="1">
        <v>4.0000000000000001E-3</v>
      </c>
      <c r="K74" s="39">
        <f t="shared" si="11"/>
        <v>3.1443999999999999E-3</v>
      </c>
      <c r="L74" s="46">
        <f t="shared" si="1"/>
        <v>3.1443999999999999E-3</v>
      </c>
    </row>
    <row r="75" spans="1:15" s="2" customFormat="1" ht="123.75" customHeight="1" x14ac:dyDescent="0.25">
      <c r="A75" s="42"/>
      <c r="B75" s="19" t="s">
        <v>47</v>
      </c>
      <c r="C75" s="5" t="s">
        <v>96</v>
      </c>
      <c r="D75" s="1" t="s">
        <v>67</v>
      </c>
      <c r="E75" s="1">
        <v>1</v>
      </c>
      <c r="F75" s="1"/>
      <c r="G75" s="28" t="s">
        <v>33</v>
      </c>
      <c r="H75" s="1">
        <v>0.92400000000000004</v>
      </c>
      <c r="I75" s="1">
        <v>1.0860000000000001</v>
      </c>
      <c r="J75" s="7">
        <v>2.1000000000000001E-2</v>
      </c>
      <c r="K75" s="39">
        <f t="shared" si="11"/>
        <v>2.1072744000000004E-2</v>
      </c>
      <c r="L75" s="46">
        <f t="shared" si="1"/>
        <v>2.1072744000000004E-2</v>
      </c>
    </row>
    <row r="76" spans="1:15" s="2" customFormat="1" ht="150" customHeight="1" x14ac:dyDescent="0.25">
      <c r="A76" s="42"/>
      <c r="B76" s="19" t="s">
        <v>48</v>
      </c>
      <c r="C76" s="5" t="s">
        <v>97</v>
      </c>
      <c r="D76" s="1" t="s">
        <v>68</v>
      </c>
      <c r="E76" s="1">
        <v>2</v>
      </c>
      <c r="F76" s="1"/>
      <c r="G76" s="29" t="s">
        <v>32</v>
      </c>
      <c r="H76" s="1">
        <v>0.34399999999999997</v>
      </c>
      <c r="I76" s="1">
        <v>1.2</v>
      </c>
      <c r="J76" s="7">
        <v>2.1000000000000001E-2</v>
      </c>
      <c r="K76" s="39">
        <f t="shared" si="11"/>
        <v>8.6687999999999991E-3</v>
      </c>
      <c r="L76" s="46">
        <f>K76*E76</f>
        <v>1.7337599999999998E-2</v>
      </c>
    </row>
    <row r="77" spans="1:15" s="2" customFormat="1" ht="107.25" customHeight="1" x14ac:dyDescent="0.25">
      <c r="A77" s="42"/>
      <c r="B77" s="19" t="s">
        <v>49</v>
      </c>
      <c r="C77" s="5" t="s">
        <v>98</v>
      </c>
      <c r="D77" s="1" t="s">
        <v>69</v>
      </c>
      <c r="E77" s="1">
        <v>1</v>
      </c>
      <c r="F77" s="1"/>
      <c r="G77" s="29" t="s">
        <v>32</v>
      </c>
      <c r="H77" s="1">
        <v>0.61199999999999999</v>
      </c>
      <c r="I77" s="1">
        <v>0.67300000000000004</v>
      </c>
      <c r="J77" s="7">
        <v>2.1000000000000001E-2</v>
      </c>
      <c r="K77" s="39">
        <f t="shared" si="11"/>
        <v>8.6493960000000002E-3</v>
      </c>
      <c r="L77" s="46">
        <f t="shared" si="1"/>
        <v>8.6493960000000002E-3</v>
      </c>
    </row>
    <row r="78" spans="1:15" s="9" customFormat="1" ht="64.5" customHeight="1" x14ac:dyDescent="0.25">
      <c r="A78" s="52"/>
      <c r="B78" s="19" t="s">
        <v>50</v>
      </c>
      <c r="C78" s="5" t="s">
        <v>99</v>
      </c>
      <c r="D78" s="1" t="s">
        <v>36</v>
      </c>
      <c r="E78" s="1">
        <v>1</v>
      </c>
      <c r="F78" s="5"/>
      <c r="G78" s="27" t="s">
        <v>29</v>
      </c>
      <c r="H78" s="1">
        <v>0.30399999999999999</v>
      </c>
      <c r="I78" s="1">
        <v>0.29099999999999998</v>
      </c>
      <c r="J78" s="7">
        <v>2.1000000000000001E-2</v>
      </c>
      <c r="K78" s="39">
        <f t="shared" si="11"/>
        <v>1.8577439999999999E-3</v>
      </c>
      <c r="L78" s="46">
        <f t="shared" si="1"/>
        <v>1.8577439999999999E-3</v>
      </c>
      <c r="N78" s="2"/>
      <c r="O78" s="2"/>
    </row>
    <row r="79" spans="1:15" s="2" customFormat="1" ht="60.75" customHeight="1" x14ac:dyDescent="0.25">
      <c r="A79" s="42"/>
      <c r="B79" s="19" t="s">
        <v>51</v>
      </c>
      <c r="C79" s="5" t="s">
        <v>100</v>
      </c>
      <c r="D79" s="1" t="s">
        <v>37</v>
      </c>
      <c r="E79" s="1">
        <v>1</v>
      </c>
      <c r="F79" s="1"/>
      <c r="G79" s="28" t="s">
        <v>33</v>
      </c>
      <c r="H79" s="1">
        <v>0.20899999999999999</v>
      </c>
      <c r="I79" s="1">
        <v>0.223</v>
      </c>
      <c r="J79" s="7">
        <v>2.1000000000000001E-2</v>
      </c>
      <c r="K79" s="39">
        <f t="shared" si="11"/>
        <v>9.7874699999999986E-4</v>
      </c>
      <c r="L79" s="46">
        <f t="shared" si="1"/>
        <v>9.7874699999999986E-4</v>
      </c>
    </row>
    <row r="80" spans="1:15" s="2" customFormat="1" ht="105" customHeight="1" x14ac:dyDescent="0.25">
      <c r="A80" s="42"/>
      <c r="B80" s="19" t="s">
        <v>52</v>
      </c>
      <c r="C80" s="5" t="s">
        <v>105</v>
      </c>
      <c r="D80" s="1" t="s">
        <v>80</v>
      </c>
      <c r="E80" s="1">
        <v>1</v>
      </c>
      <c r="F80" s="1"/>
      <c r="G80" s="1" t="s">
        <v>31</v>
      </c>
      <c r="H80" s="1">
        <v>0.59299999999999997</v>
      </c>
      <c r="I80" s="1">
        <v>0.65300000000000002</v>
      </c>
      <c r="J80" s="1">
        <v>4.0000000000000001E-3</v>
      </c>
      <c r="K80" s="39">
        <f t="shared" si="11"/>
        <v>1.548916E-3</v>
      </c>
      <c r="L80" s="46">
        <f t="shared" si="1"/>
        <v>1.548916E-3</v>
      </c>
    </row>
    <row r="81" spans="1:36" s="2" customFormat="1" ht="110.25" customHeight="1" x14ac:dyDescent="0.25">
      <c r="A81" s="42"/>
      <c r="B81" s="19" t="s">
        <v>53</v>
      </c>
      <c r="C81" s="5" t="s">
        <v>101</v>
      </c>
      <c r="D81" s="1" t="s">
        <v>70</v>
      </c>
      <c r="E81" s="1">
        <v>1</v>
      </c>
      <c r="F81" s="1"/>
      <c r="G81" s="27" t="s">
        <v>29</v>
      </c>
      <c r="H81" s="1">
        <v>1</v>
      </c>
      <c r="I81" s="1">
        <v>0.8</v>
      </c>
      <c r="J81" s="7">
        <v>2.1000000000000001E-2</v>
      </c>
      <c r="K81" s="39">
        <f t="shared" si="11"/>
        <v>1.6800000000000002E-2</v>
      </c>
      <c r="L81" s="46">
        <f t="shared" si="1"/>
        <v>1.6800000000000002E-2</v>
      </c>
    </row>
    <row r="82" spans="1:36" s="2" customFormat="1" ht="80.25" customHeight="1" x14ac:dyDescent="0.25">
      <c r="A82" s="42"/>
      <c r="B82" s="19" t="s">
        <v>54</v>
      </c>
      <c r="C82" s="5" t="s">
        <v>102</v>
      </c>
      <c r="D82" s="1" t="s">
        <v>71</v>
      </c>
      <c r="E82" s="1">
        <v>2</v>
      </c>
      <c r="F82" s="1"/>
      <c r="G82" s="29" t="s">
        <v>32</v>
      </c>
      <c r="H82" s="1">
        <v>0.72</v>
      </c>
      <c r="I82" s="1">
        <v>0.28999999999999998</v>
      </c>
      <c r="J82" s="7">
        <v>2.1000000000000001E-2</v>
      </c>
      <c r="K82" s="39">
        <f t="shared" si="11"/>
        <v>4.3848000000000003E-3</v>
      </c>
      <c r="L82" s="46">
        <f t="shared" si="1"/>
        <v>8.7696000000000007E-3</v>
      </c>
    </row>
    <row r="83" spans="1:36" s="2" customFormat="1" ht="84.75" customHeight="1" x14ac:dyDescent="0.25">
      <c r="A83" s="42"/>
      <c r="B83" s="19" t="s">
        <v>55</v>
      </c>
      <c r="C83" s="5" t="s">
        <v>106</v>
      </c>
      <c r="D83" s="1" t="s">
        <v>72</v>
      </c>
      <c r="E83" s="1">
        <v>1</v>
      </c>
      <c r="F83" s="1"/>
      <c r="G83" s="1" t="s">
        <v>31</v>
      </c>
      <c r="H83" s="1">
        <v>0.7</v>
      </c>
      <c r="I83" s="1">
        <v>0.56000000000000005</v>
      </c>
      <c r="J83" s="1">
        <v>4.0000000000000001E-3</v>
      </c>
      <c r="K83" s="39">
        <f t="shared" si="11"/>
        <v>1.5680000000000002E-3</v>
      </c>
      <c r="L83" s="46">
        <f t="shared" si="1"/>
        <v>1.5680000000000002E-3</v>
      </c>
    </row>
    <row r="84" spans="1:36" s="2" customFormat="1" ht="96" customHeight="1" x14ac:dyDescent="0.25">
      <c r="A84" s="42"/>
      <c r="B84" s="19" t="s">
        <v>56</v>
      </c>
      <c r="C84" s="5" t="s">
        <v>81</v>
      </c>
      <c r="D84" s="1" t="s">
        <v>38</v>
      </c>
      <c r="E84" s="1">
        <v>2</v>
      </c>
      <c r="F84" s="1"/>
      <c r="G84" s="27" t="s">
        <v>29</v>
      </c>
      <c r="H84" s="1">
        <v>0.45</v>
      </c>
      <c r="I84" s="1">
        <v>0.08</v>
      </c>
      <c r="J84" s="7">
        <v>2.1000000000000001E-2</v>
      </c>
      <c r="K84" s="39">
        <f>H84*I84*J84</f>
        <v>7.5600000000000016E-4</v>
      </c>
      <c r="L84" s="46">
        <f>K84*E84</f>
        <v>1.5120000000000003E-3</v>
      </c>
    </row>
    <row r="85" spans="1:36" s="2" customFormat="1" ht="55.5" customHeight="1" x14ac:dyDescent="0.25">
      <c r="A85" s="42"/>
      <c r="B85" s="19" t="s">
        <v>57</v>
      </c>
      <c r="C85" s="5" t="s">
        <v>82</v>
      </c>
      <c r="D85" s="1" t="s">
        <v>39</v>
      </c>
      <c r="E85" s="1">
        <v>20</v>
      </c>
      <c r="F85" s="1"/>
      <c r="G85" s="5"/>
      <c r="H85" s="1">
        <v>0.11</v>
      </c>
      <c r="I85" s="1">
        <v>0.11</v>
      </c>
      <c r="J85" s="7">
        <v>2.1000000000000001E-2</v>
      </c>
      <c r="K85" s="39">
        <f>H85*I85*J85</f>
        <v>2.541E-4</v>
      </c>
      <c r="L85" s="46">
        <f>K85*E85</f>
        <v>5.0819999999999997E-3</v>
      </c>
    </row>
    <row r="86" spans="1:36" s="2" customFormat="1" ht="86.25" customHeight="1" thickBot="1" x14ac:dyDescent="0.3">
      <c r="A86" s="53"/>
      <c r="B86" s="135" t="s">
        <v>58</v>
      </c>
      <c r="C86" s="54" t="s">
        <v>28</v>
      </c>
      <c r="D86" s="12" t="s">
        <v>18</v>
      </c>
      <c r="E86" s="8">
        <v>34</v>
      </c>
      <c r="F86" s="8"/>
      <c r="G86" s="33">
        <v>7015</v>
      </c>
      <c r="H86" s="8">
        <v>6.2E-2</v>
      </c>
      <c r="I86" s="8">
        <v>6.2E-2</v>
      </c>
      <c r="J86" s="8">
        <v>0.04</v>
      </c>
      <c r="K86" s="38">
        <f>H86*I86*J86</f>
        <v>1.5375999999999999E-4</v>
      </c>
      <c r="L86" s="46">
        <f t="shared" si="1"/>
        <v>5.2278400000000001E-3</v>
      </c>
    </row>
    <row r="87" spans="1:36" s="2" customFormat="1" ht="72" customHeight="1" x14ac:dyDescent="0.25">
      <c r="A87" s="105"/>
      <c r="B87" s="106">
        <v>50</v>
      </c>
      <c r="C87" s="107" t="s">
        <v>193</v>
      </c>
      <c r="D87" s="106" t="s">
        <v>194</v>
      </c>
      <c r="E87" s="108">
        <v>2</v>
      </c>
      <c r="F87" s="106"/>
      <c r="G87" s="109">
        <v>7015</v>
      </c>
      <c r="H87" s="106">
        <v>0.8</v>
      </c>
      <c r="I87" s="106">
        <v>0.04</v>
      </c>
      <c r="J87" s="106">
        <v>0.12</v>
      </c>
      <c r="K87" s="110">
        <f t="shared" ref="K87:K92" si="12">H87*I87*J87</f>
        <v>3.8400000000000001E-3</v>
      </c>
      <c r="L87" s="46">
        <f t="shared" si="1"/>
        <v>7.6800000000000002E-3</v>
      </c>
      <c r="M87" s="46"/>
      <c r="N87" s="91" t="s">
        <v>207</v>
      </c>
      <c r="P87" s="2">
        <f t="shared" ref="P87:P92" si="13">O87*E87</f>
        <v>0</v>
      </c>
      <c r="R87" s="2">
        <f t="shared" ref="R87:R92" si="14">Q87*E87</f>
        <v>0</v>
      </c>
      <c r="T87" s="2">
        <f t="shared" ref="T87:T92" si="15">S87*E87</f>
        <v>0</v>
      </c>
      <c r="V87" s="2">
        <f t="shared" ref="V87:V92" si="16">U87*E87</f>
        <v>0</v>
      </c>
      <c r="W87" s="2">
        <v>4</v>
      </c>
      <c r="X87" s="2">
        <f t="shared" ref="X87:X92" si="17">W87*E87</f>
        <v>8</v>
      </c>
      <c r="Z87" s="2">
        <f t="shared" ref="Z87:Z92" si="18">Y87*E87</f>
        <v>0</v>
      </c>
      <c r="AA87" s="2">
        <v>4</v>
      </c>
      <c r="AB87" s="2">
        <f t="shared" ref="AB87:AB92" si="19">AA87*E87</f>
        <v>8</v>
      </c>
      <c r="AD87" s="2">
        <f t="shared" ref="AD87:AD92" si="20">AC87*E87</f>
        <v>0</v>
      </c>
      <c r="AF87" s="2">
        <f t="shared" ref="AF87:AF92" si="21">AE87*E87</f>
        <v>0</v>
      </c>
      <c r="AH87" s="18">
        <f t="shared" ref="AH87:AH92" si="22">AG87*E87</f>
        <v>0</v>
      </c>
      <c r="AJ87" s="2">
        <f t="shared" ref="AJ87:AJ92" si="23">AI87*E87</f>
        <v>0</v>
      </c>
    </row>
    <row r="88" spans="1:36" s="2" customFormat="1" ht="72" customHeight="1" x14ac:dyDescent="0.25">
      <c r="A88" s="36"/>
      <c r="B88" s="1">
        <v>51</v>
      </c>
      <c r="C88" s="5" t="s">
        <v>195</v>
      </c>
      <c r="D88" s="1" t="s">
        <v>196</v>
      </c>
      <c r="E88" s="103">
        <v>3</v>
      </c>
      <c r="F88" s="1"/>
      <c r="G88" s="11">
        <v>7015</v>
      </c>
      <c r="H88" s="1">
        <v>0.77400000000000002</v>
      </c>
      <c r="I88" s="1">
        <v>2.1000000000000001E-2</v>
      </c>
      <c r="J88" s="1">
        <v>2.1000000000000001E-2</v>
      </c>
      <c r="K88" s="39">
        <f t="shared" si="12"/>
        <v>3.4133400000000005E-4</v>
      </c>
      <c r="L88" s="46">
        <f t="shared" si="1"/>
        <v>1.0240020000000002E-3</v>
      </c>
      <c r="M88" s="46"/>
      <c r="N88" s="96" t="s">
        <v>197</v>
      </c>
      <c r="O88" s="10"/>
      <c r="P88" s="2">
        <f t="shared" si="13"/>
        <v>0</v>
      </c>
      <c r="Q88" s="10"/>
      <c r="R88" s="2">
        <f t="shared" si="14"/>
        <v>0</v>
      </c>
      <c r="S88" s="10"/>
      <c r="T88" s="2">
        <f t="shared" si="15"/>
        <v>0</v>
      </c>
      <c r="U88" s="10"/>
      <c r="V88" s="2">
        <f t="shared" si="16"/>
        <v>0</v>
      </c>
      <c r="W88" s="10"/>
      <c r="X88" s="2">
        <f t="shared" si="17"/>
        <v>0</v>
      </c>
      <c r="Y88" s="10"/>
      <c r="Z88" s="2">
        <f t="shared" si="18"/>
        <v>0</v>
      </c>
      <c r="AA88" s="10">
        <v>2</v>
      </c>
      <c r="AB88" s="2">
        <f t="shared" si="19"/>
        <v>6</v>
      </c>
      <c r="AC88" s="10">
        <v>2</v>
      </c>
      <c r="AD88" s="2">
        <f t="shared" si="20"/>
        <v>6</v>
      </c>
      <c r="AE88" s="10"/>
      <c r="AF88" s="2">
        <f t="shared" si="21"/>
        <v>0</v>
      </c>
      <c r="AH88" s="18">
        <f t="shared" si="22"/>
        <v>0</v>
      </c>
      <c r="AJ88" s="2">
        <f t="shared" si="23"/>
        <v>0</v>
      </c>
    </row>
    <row r="89" spans="1:36" s="2" customFormat="1" ht="72" customHeight="1" x14ac:dyDescent="0.25">
      <c r="A89" s="36"/>
      <c r="B89" s="1">
        <v>52</v>
      </c>
      <c r="C89" s="5" t="s">
        <v>198</v>
      </c>
      <c r="D89" s="1" t="s">
        <v>199</v>
      </c>
      <c r="E89" s="103">
        <v>12</v>
      </c>
      <c r="F89" s="1"/>
      <c r="G89" s="11">
        <v>7015</v>
      </c>
      <c r="H89" s="1">
        <v>0.1</v>
      </c>
      <c r="I89" s="1">
        <v>2.8000000000000001E-2</v>
      </c>
      <c r="J89" s="1">
        <v>2.8000000000000001E-2</v>
      </c>
      <c r="K89" s="39">
        <f t="shared" si="12"/>
        <v>7.8400000000000008E-5</v>
      </c>
      <c r="L89" s="46">
        <f t="shared" si="1"/>
        <v>9.408000000000001E-4</v>
      </c>
      <c r="M89" s="46"/>
      <c r="N89" s="91" t="s">
        <v>233</v>
      </c>
      <c r="O89" s="111"/>
      <c r="P89" s="2">
        <f t="shared" si="13"/>
        <v>0</v>
      </c>
      <c r="Q89" s="111">
        <v>1</v>
      </c>
      <c r="R89" s="2">
        <f t="shared" si="14"/>
        <v>12</v>
      </c>
      <c r="S89" s="111"/>
      <c r="T89" s="2">
        <f t="shared" si="15"/>
        <v>0</v>
      </c>
      <c r="U89" s="111"/>
      <c r="V89" s="2">
        <f t="shared" si="16"/>
        <v>0</v>
      </c>
      <c r="W89" s="111"/>
      <c r="X89" s="2">
        <f t="shared" si="17"/>
        <v>0</v>
      </c>
      <c r="Y89" s="111"/>
      <c r="Z89" s="2">
        <f t="shared" si="18"/>
        <v>0</v>
      </c>
      <c r="AA89" s="111">
        <v>1</v>
      </c>
      <c r="AB89" s="2">
        <f t="shared" si="19"/>
        <v>12</v>
      </c>
      <c r="AC89" s="111">
        <v>1</v>
      </c>
      <c r="AD89" s="2">
        <f t="shared" si="20"/>
        <v>12</v>
      </c>
      <c r="AE89" s="111"/>
      <c r="AF89" s="2">
        <f t="shared" si="21"/>
        <v>0</v>
      </c>
      <c r="AH89" s="18">
        <f t="shared" si="22"/>
        <v>0</v>
      </c>
      <c r="AJ89" s="2">
        <f t="shared" si="23"/>
        <v>0</v>
      </c>
    </row>
    <row r="90" spans="1:36" s="2" customFormat="1" ht="72" customHeight="1" x14ac:dyDescent="0.25">
      <c r="A90" s="36"/>
      <c r="B90" s="1">
        <v>53</v>
      </c>
      <c r="C90" s="5" t="s">
        <v>200</v>
      </c>
      <c r="D90" s="1" t="s">
        <v>201</v>
      </c>
      <c r="E90" s="103">
        <v>9</v>
      </c>
      <c r="F90" s="1"/>
      <c r="G90" s="11">
        <v>7015</v>
      </c>
      <c r="H90" s="1">
        <v>9.4E-2</v>
      </c>
      <c r="I90" s="1">
        <v>9.4E-2</v>
      </c>
      <c r="J90" s="1">
        <v>3.0000000000000001E-3</v>
      </c>
      <c r="K90" s="39">
        <f t="shared" si="12"/>
        <v>2.6508000000000001E-5</v>
      </c>
      <c r="L90" s="46">
        <f t="shared" si="1"/>
        <v>2.3857200000000002E-4</v>
      </c>
      <c r="M90" s="46"/>
      <c r="N90" s="97" t="s">
        <v>202</v>
      </c>
      <c r="O90" s="111"/>
      <c r="P90" s="2">
        <f t="shared" si="13"/>
        <v>0</v>
      </c>
      <c r="Q90" s="111"/>
      <c r="R90" s="2">
        <f t="shared" si="14"/>
        <v>0</v>
      </c>
      <c r="S90" s="111"/>
      <c r="T90" s="2">
        <f t="shared" si="15"/>
        <v>0</v>
      </c>
      <c r="U90" s="111"/>
      <c r="V90" s="2">
        <f t="shared" si="16"/>
        <v>0</v>
      </c>
      <c r="W90" s="111"/>
      <c r="X90" s="2">
        <f t="shared" si="17"/>
        <v>0</v>
      </c>
      <c r="Y90" s="111"/>
      <c r="Z90" s="2">
        <f t="shared" si="18"/>
        <v>0</v>
      </c>
      <c r="AA90" s="111"/>
      <c r="AB90" s="2">
        <f t="shared" si="19"/>
        <v>0</v>
      </c>
      <c r="AC90" s="111"/>
      <c r="AD90" s="2">
        <f t="shared" si="20"/>
        <v>0</v>
      </c>
      <c r="AE90" s="111"/>
      <c r="AF90" s="2">
        <f t="shared" si="21"/>
        <v>0</v>
      </c>
      <c r="AH90" s="18">
        <f t="shared" si="22"/>
        <v>0</v>
      </c>
      <c r="AI90" s="2">
        <v>4</v>
      </c>
      <c r="AJ90" s="2">
        <f t="shared" si="23"/>
        <v>36</v>
      </c>
    </row>
    <row r="91" spans="1:36" s="2" customFormat="1" ht="88.5" customHeight="1" x14ac:dyDescent="0.25">
      <c r="A91" s="36"/>
      <c r="B91" s="1">
        <v>54</v>
      </c>
      <c r="C91" s="5" t="s">
        <v>203</v>
      </c>
      <c r="D91" s="1" t="s">
        <v>204</v>
      </c>
      <c r="E91" s="103">
        <v>9</v>
      </c>
      <c r="F91" s="1"/>
      <c r="G91" s="28">
        <v>1023</v>
      </c>
      <c r="H91" s="1">
        <v>9.4E-2</v>
      </c>
      <c r="I91" s="1">
        <v>9.4E-2</v>
      </c>
      <c r="J91" s="1">
        <v>3.0000000000000001E-3</v>
      </c>
      <c r="K91" s="39">
        <f t="shared" si="12"/>
        <v>2.6508000000000001E-5</v>
      </c>
      <c r="L91" s="46">
        <f t="shared" si="1"/>
        <v>2.3857200000000002E-4</v>
      </c>
      <c r="M91" s="46"/>
      <c r="N91" s="97" t="s">
        <v>202</v>
      </c>
      <c r="O91" s="111"/>
      <c r="P91" s="2">
        <f t="shared" si="13"/>
        <v>0</v>
      </c>
      <c r="Q91" s="111"/>
      <c r="R91" s="2">
        <f t="shared" si="14"/>
        <v>0</v>
      </c>
      <c r="S91" s="111"/>
      <c r="T91" s="2">
        <f t="shared" si="15"/>
        <v>0</v>
      </c>
      <c r="U91" s="111"/>
      <c r="V91" s="2">
        <f t="shared" si="16"/>
        <v>0</v>
      </c>
      <c r="W91" s="111"/>
      <c r="X91" s="2">
        <f t="shared" si="17"/>
        <v>0</v>
      </c>
      <c r="Y91" s="111"/>
      <c r="Z91" s="2">
        <f t="shared" si="18"/>
        <v>0</v>
      </c>
      <c r="AA91" s="111"/>
      <c r="AB91" s="2">
        <f t="shared" si="19"/>
        <v>0</v>
      </c>
      <c r="AC91" s="111"/>
      <c r="AD91" s="2">
        <f t="shared" si="20"/>
        <v>0</v>
      </c>
      <c r="AE91" s="111"/>
      <c r="AF91" s="2">
        <f t="shared" si="21"/>
        <v>0</v>
      </c>
      <c r="AH91" s="18">
        <f t="shared" si="22"/>
        <v>0</v>
      </c>
      <c r="AI91" s="2">
        <v>4</v>
      </c>
      <c r="AJ91" s="2">
        <f t="shared" si="23"/>
        <v>36</v>
      </c>
    </row>
    <row r="92" spans="1:36" s="2" customFormat="1" ht="72" customHeight="1" thickBot="1" x14ac:dyDescent="0.3">
      <c r="A92" s="40"/>
      <c r="B92" s="15">
        <v>55</v>
      </c>
      <c r="C92" s="14" t="s">
        <v>205</v>
      </c>
      <c r="D92" s="15" t="s">
        <v>206</v>
      </c>
      <c r="E92" s="15">
        <v>9</v>
      </c>
      <c r="F92" s="15"/>
      <c r="G92" s="78">
        <v>7015</v>
      </c>
      <c r="H92" s="15">
        <v>0.1</v>
      </c>
      <c r="I92" s="15">
        <v>0.1</v>
      </c>
      <c r="J92" s="15">
        <v>0.1</v>
      </c>
      <c r="K92" s="79">
        <f t="shared" si="12"/>
        <v>1.0000000000000002E-3</v>
      </c>
      <c r="L92" s="46">
        <f t="shared" si="1"/>
        <v>9.0000000000000028E-3</v>
      </c>
      <c r="M92" s="46"/>
      <c r="N92" s="104"/>
      <c r="O92" s="10"/>
      <c r="P92" s="2">
        <f t="shared" si="13"/>
        <v>0</v>
      </c>
      <c r="Q92" s="10"/>
      <c r="R92" s="2">
        <f t="shared" si="14"/>
        <v>0</v>
      </c>
      <c r="S92" s="10"/>
      <c r="T92" s="2">
        <f t="shared" si="15"/>
        <v>0</v>
      </c>
      <c r="U92" s="10"/>
      <c r="V92" s="2">
        <f t="shared" si="16"/>
        <v>0</v>
      </c>
      <c r="W92" s="10"/>
      <c r="X92" s="2">
        <f t="shared" si="17"/>
        <v>0</v>
      </c>
      <c r="Y92" s="10"/>
      <c r="Z92" s="2">
        <f t="shared" si="18"/>
        <v>0</v>
      </c>
      <c r="AA92" s="10"/>
      <c r="AB92" s="2">
        <f t="shared" si="19"/>
        <v>0</v>
      </c>
      <c r="AC92" s="10"/>
      <c r="AD92" s="2">
        <f t="shared" si="20"/>
        <v>0</v>
      </c>
      <c r="AE92" s="10"/>
      <c r="AF92" s="2">
        <f t="shared" si="21"/>
        <v>0</v>
      </c>
      <c r="AH92" s="18">
        <f t="shared" si="22"/>
        <v>0</v>
      </c>
      <c r="AJ92" s="2">
        <f t="shared" si="23"/>
        <v>0</v>
      </c>
    </row>
    <row r="93" spans="1:36" ht="27" customHeight="1" thickBot="1" x14ac:dyDescent="0.3">
      <c r="A93" s="43"/>
      <c r="B93" s="143" t="s">
        <v>19</v>
      </c>
      <c r="C93" s="144"/>
      <c r="D93" s="144"/>
      <c r="E93" s="144"/>
      <c r="F93" s="144"/>
      <c r="G93" s="144"/>
      <c r="H93" s="144"/>
      <c r="I93" s="144"/>
      <c r="J93" s="144"/>
      <c r="K93" s="145"/>
      <c r="L93" s="46">
        <f t="shared" si="1"/>
        <v>0</v>
      </c>
      <c r="N93" s="2"/>
      <c r="O93" s="2"/>
    </row>
    <row r="94" spans="1:36" s="2" customFormat="1" ht="72" customHeight="1" x14ac:dyDescent="0.25">
      <c r="A94" s="36"/>
      <c r="B94" s="7">
        <v>39</v>
      </c>
      <c r="C94" s="19" t="s">
        <v>34</v>
      </c>
      <c r="D94" s="7" t="s">
        <v>35</v>
      </c>
      <c r="E94" s="7">
        <v>1</v>
      </c>
      <c r="F94" s="7"/>
      <c r="G94" s="17">
        <v>7015</v>
      </c>
      <c r="H94" s="7">
        <v>0.8</v>
      </c>
      <c r="I94" s="7">
        <v>0.04</v>
      </c>
      <c r="J94" s="7">
        <v>0.12</v>
      </c>
      <c r="K94" s="37">
        <f>H94*I94*J94</f>
        <v>3.8400000000000001E-3</v>
      </c>
      <c r="L94" s="46">
        <f t="shared" si="1"/>
        <v>3.8400000000000001E-3</v>
      </c>
    </row>
    <row r="95" spans="1:36" s="2" customFormat="1" ht="141" customHeight="1" thickBot="1" x14ac:dyDescent="0.3">
      <c r="A95" s="42"/>
      <c r="B95" s="7">
        <v>40</v>
      </c>
      <c r="C95" s="8" t="s">
        <v>153</v>
      </c>
      <c r="D95" s="12" t="s">
        <v>154</v>
      </c>
      <c r="E95" s="8">
        <v>1</v>
      </c>
      <c r="F95" s="8"/>
      <c r="G95" s="33">
        <v>7015</v>
      </c>
      <c r="H95" s="8">
        <v>1.05</v>
      </c>
      <c r="I95" s="8">
        <v>1</v>
      </c>
      <c r="J95" s="8">
        <v>1.2</v>
      </c>
      <c r="K95" s="38">
        <f>H95*I95*J95</f>
        <v>1.26</v>
      </c>
      <c r="L95" s="46">
        <f t="shared" si="1"/>
        <v>1.26</v>
      </c>
    </row>
    <row r="96" spans="1:36" ht="27" customHeight="1" thickBot="1" x14ac:dyDescent="0.3">
      <c r="A96" s="43"/>
      <c r="B96" s="143" t="s">
        <v>221</v>
      </c>
      <c r="C96" s="144"/>
      <c r="D96" s="144"/>
      <c r="E96" s="144"/>
      <c r="F96" s="144"/>
      <c r="G96" s="144"/>
      <c r="H96" s="144"/>
      <c r="I96" s="144"/>
      <c r="J96" s="144"/>
      <c r="K96" s="145"/>
      <c r="L96" s="46">
        <f t="shared" si="1"/>
        <v>0</v>
      </c>
    </row>
    <row r="97" spans="1:15" s="18" customFormat="1" ht="44.45" customHeight="1" x14ac:dyDescent="0.25">
      <c r="A97" s="53"/>
      <c r="B97" s="7">
        <v>57</v>
      </c>
      <c r="C97" s="16" t="s">
        <v>210</v>
      </c>
      <c r="D97" s="125" t="s">
        <v>250</v>
      </c>
      <c r="E97" s="16">
        <v>1</v>
      </c>
      <c r="F97" s="7"/>
      <c r="G97" s="133" t="s">
        <v>189</v>
      </c>
      <c r="H97" s="7">
        <v>1.4</v>
      </c>
      <c r="I97" s="7">
        <v>0.33</v>
      </c>
      <c r="J97" s="7">
        <v>2.1000000000000001E-2</v>
      </c>
      <c r="K97" s="37">
        <f>H97*I97*J97</f>
        <v>9.7020000000000006E-3</v>
      </c>
      <c r="L97" s="46"/>
    </row>
    <row r="98" spans="1:15" s="18" customFormat="1" ht="44.45" customHeight="1" x14ac:dyDescent="0.25">
      <c r="A98" s="53"/>
      <c r="B98" s="1">
        <v>58</v>
      </c>
      <c r="C98" s="5" t="s">
        <v>211</v>
      </c>
      <c r="D98" s="126" t="s">
        <v>251</v>
      </c>
      <c r="E98" s="5">
        <v>1</v>
      </c>
      <c r="F98" s="1"/>
      <c r="G98" s="102" t="s">
        <v>189</v>
      </c>
      <c r="H98" s="1">
        <v>1.4</v>
      </c>
      <c r="I98" s="1">
        <v>0.33</v>
      </c>
      <c r="J98" s="7">
        <v>2.1000000000000001E-2</v>
      </c>
      <c r="K98" s="39">
        <f>H98*I98*J98</f>
        <v>9.7020000000000006E-3</v>
      </c>
      <c r="L98" s="46"/>
    </row>
    <row r="99" spans="1:15" s="18" customFormat="1" ht="44.45" customHeight="1" x14ac:dyDescent="0.25">
      <c r="A99" s="53"/>
      <c r="B99" s="1">
        <v>59</v>
      </c>
      <c r="C99" s="5" t="s">
        <v>212</v>
      </c>
      <c r="D99" s="125" t="s">
        <v>252</v>
      </c>
      <c r="E99" s="5">
        <v>1</v>
      </c>
      <c r="F99" s="1"/>
      <c r="G99" s="102" t="s">
        <v>189</v>
      </c>
      <c r="H99" s="1">
        <v>1.4</v>
      </c>
      <c r="I99" s="1">
        <v>0.53</v>
      </c>
      <c r="J99" s="7">
        <v>2.1000000000000001E-2</v>
      </c>
      <c r="K99" s="39">
        <f>H99*I99*J99</f>
        <v>1.5582E-2</v>
      </c>
      <c r="L99" s="46"/>
    </row>
    <row r="100" spans="1:15" s="18" customFormat="1" ht="44.45" customHeight="1" x14ac:dyDescent="0.25">
      <c r="A100" s="53"/>
      <c r="B100" s="1">
        <v>60</v>
      </c>
      <c r="C100" s="5" t="s">
        <v>213</v>
      </c>
      <c r="D100" s="126" t="s">
        <v>253</v>
      </c>
      <c r="E100" s="5">
        <v>1</v>
      </c>
      <c r="F100" s="1"/>
      <c r="G100" s="102" t="s">
        <v>189</v>
      </c>
      <c r="H100" s="1">
        <v>1.4</v>
      </c>
      <c r="I100" s="1">
        <v>0.53</v>
      </c>
      <c r="J100" s="7">
        <v>2.1000000000000001E-2</v>
      </c>
      <c r="K100" s="39">
        <f t="shared" ref="K100:K103" si="24">H100*I100*J100</f>
        <v>1.5582E-2</v>
      </c>
      <c r="L100" s="46"/>
    </row>
    <row r="101" spans="1:15" s="18" customFormat="1" ht="44.45" customHeight="1" x14ac:dyDescent="0.25">
      <c r="A101" s="53"/>
      <c r="B101" s="1">
        <v>61</v>
      </c>
      <c r="C101" s="5" t="s">
        <v>214</v>
      </c>
      <c r="D101" s="125" t="s">
        <v>254</v>
      </c>
      <c r="E101" s="5">
        <v>2</v>
      </c>
      <c r="F101" s="1"/>
      <c r="G101" s="102" t="s">
        <v>189</v>
      </c>
      <c r="H101" s="1">
        <v>1.07</v>
      </c>
      <c r="I101" s="1">
        <v>0.126</v>
      </c>
      <c r="J101" s="7">
        <v>2.1000000000000001E-2</v>
      </c>
      <c r="K101" s="39">
        <f t="shared" si="24"/>
        <v>2.8312200000000002E-3</v>
      </c>
      <c r="L101" s="46"/>
    </row>
    <row r="102" spans="1:15" s="18" customFormat="1" ht="44.45" customHeight="1" x14ac:dyDescent="0.25">
      <c r="A102" s="53"/>
      <c r="B102" s="1">
        <v>62</v>
      </c>
      <c r="C102" s="5" t="s">
        <v>215</v>
      </c>
      <c r="D102" s="126" t="s">
        <v>255</v>
      </c>
      <c r="E102" s="5">
        <v>2</v>
      </c>
      <c r="F102" s="1"/>
      <c r="G102" s="102" t="s">
        <v>189</v>
      </c>
      <c r="H102" s="1">
        <v>1.56</v>
      </c>
      <c r="I102" s="1">
        <v>0.29099999999999998</v>
      </c>
      <c r="J102" s="7">
        <v>2.1000000000000001E-2</v>
      </c>
      <c r="K102" s="39">
        <f t="shared" si="24"/>
        <v>9.5331600000000006E-3</v>
      </c>
      <c r="L102" s="46"/>
    </row>
    <row r="103" spans="1:15" s="18" customFormat="1" ht="44.45" customHeight="1" x14ac:dyDescent="0.25">
      <c r="A103" s="53"/>
      <c r="B103" s="1">
        <v>63</v>
      </c>
      <c r="C103" s="5" t="s">
        <v>216</v>
      </c>
      <c r="D103" s="125" t="s">
        <v>256</v>
      </c>
      <c r="E103" s="5">
        <v>2</v>
      </c>
      <c r="F103" s="1"/>
      <c r="G103" s="28" t="s">
        <v>33</v>
      </c>
      <c r="H103" s="1">
        <v>0.34399999999999997</v>
      </c>
      <c r="I103" s="1">
        <v>0.245</v>
      </c>
      <c r="J103" s="7">
        <v>2.1000000000000001E-2</v>
      </c>
      <c r="K103" s="39">
        <f t="shared" si="24"/>
        <v>1.7698799999999999E-3</v>
      </c>
      <c r="L103" s="46"/>
    </row>
    <row r="104" spans="1:15" s="18" customFormat="1" ht="44.45" customHeight="1" x14ac:dyDescent="0.25">
      <c r="A104" s="53"/>
      <c r="B104" s="1">
        <v>64</v>
      </c>
      <c r="C104" s="5" t="s">
        <v>257</v>
      </c>
      <c r="D104" s="5" t="s">
        <v>218</v>
      </c>
      <c r="E104" s="5">
        <v>2</v>
      </c>
      <c r="F104" s="1"/>
      <c r="G104" s="28" t="s">
        <v>33</v>
      </c>
      <c r="H104" s="1">
        <v>0.41599999999999998</v>
      </c>
      <c r="I104" s="1">
        <v>0.7</v>
      </c>
      <c r="J104" s="7">
        <v>2.1000000000000001E-2</v>
      </c>
      <c r="K104" s="39">
        <f>H104*I104*J104</f>
        <v>6.1151999999999995E-3</v>
      </c>
      <c r="L104" s="46"/>
    </row>
    <row r="105" spans="1:15" s="18" customFormat="1" ht="44.45" customHeight="1" x14ac:dyDescent="0.25">
      <c r="A105" s="53"/>
      <c r="B105" s="1">
        <v>65</v>
      </c>
      <c r="C105" s="5" t="s">
        <v>219</v>
      </c>
      <c r="D105" s="5" t="s">
        <v>220</v>
      </c>
      <c r="E105" s="5">
        <v>1</v>
      </c>
      <c r="F105" s="1"/>
      <c r="G105" s="11">
        <v>7015</v>
      </c>
      <c r="H105" s="1">
        <v>0.54500000000000004</v>
      </c>
      <c r="I105" s="1">
        <v>2.92</v>
      </c>
      <c r="J105" s="112">
        <v>1E-3</v>
      </c>
      <c r="K105" s="39">
        <f>H105*I105*J105</f>
        <v>1.5914000000000002E-3</v>
      </c>
      <c r="L105" s="46"/>
    </row>
    <row r="106" spans="1:15" s="18" customFormat="1" ht="44.45" customHeight="1" x14ac:dyDescent="0.25">
      <c r="A106" s="53"/>
      <c r="B106" s="1">
        <v>66</v>
      </c>
      <c r="C106" s="1" t="s">
        <v>117</v>
      </c>
      <c r="D106" s="1" t="s">
        <v>114</v>
      </c>
      <c r="E106" s="1">
        <v>1</v>
      </c>
      <c r="F106" s="1"/>
      <c r="G106" s="11">
        <v>7015</v>
      </c>
      <c r="H106" s="1"/>
      <c r="I106" s="1"/>
      <c r="J106" s="112"/>
      <c r="K106" s="39"/>
      <c r="L106" s="46"/>
    </row>
    <row r="107" spans="1:15" s="18" customFormat="1" ht="44.45" customHeight="1" x14ac:dyDescent="0.25">
      <c r="A107" s="53"/>
      <c r="B107" s="1">
        <v>67</v>
      </c>
      <c r="C107" s="1" t="s">
        <v>118</v>
      </c>
      <c r="D107" s="1" t="s">
        <v>115</v>
      </c>
      <c r="E107" s="1">
        <v>1</v>
      </c>
      <c r="F107" s="1"/>
      <c r="G107" s="11">
        <v>7015</v>
      </c>
      <c r="H107" s="1"/>
      <c r="I107" s="1"/>
      <c r="J107" s="112"/>
      <c r="K107" s="39"/>
      <c r="L107" s="46"/>
    </row>
    <row r="108" spans="1:15" s="18" customFormat="1" ht="44.45" customHeight="1" thickBot="1" x14ac:dyDescent="0.3">
      <c r="A108" s="53"/>
      <c r="B108" s="1">
        <v>68</v>
      </c>
      <c r="C108" s="1" t="s">
        <v>119</v>
      </c>
      <c r="D108" s="1" t="s">
        <v>116</v>
      </c>
      <c r="E108" s="1">
        <v>7</v>
      </c>
      <c r="F108" s="1"/>
      <c r="G108" s="11">
        <v>7015</v>
      </c>
      <c r="H108" s="1"/>
      <c r="I108" s="1"/>
      <c r="J108" s="112"/>
      <c r="K108" s="39"/>
      <c r="L108" s="46"/>
    </row>
    <row r="109" spans="1:15" ht="27" customHeight="1" thickBot="1" x14ac:dyDescent="0.3">
      <c r="A109" s="43"/>
      <c r="B109" s="143" t="s">
        <v>222</v>
      </c>
      <c r="C109" s="144"/>
      <c r="D109" s="144"/>
      <c r="E109" s="144"/>
      <c r="F109" s="144"/>
      <c r="G109" s="144"/>
      <c r="H109" s="144"/>
      <c r="I109" s="144"/>
      <c r="J109" s="144"/>
      <c r="K109" s="145"/>
      <c r="L109" s="46">
        <f t="shared" si="1"/>
        <v>0</v>
      </c>
      <c r="N109" s="2"/>
      <c r="O109" s="2"/>
    </row>
    <row r="110" spans="1:15" s="18" customFormat="1" ht="44.45" customHeight="1" x14ac:dyDescent="0.25">
      <c r="A110" s="53"/>
      <c r="B110" s="7">
        <v>57</v>
      </c>
      <c r="C110" s="127" t="s">
        <v>264</v>
      </c>
      <c r="D110" s="131" t="s">
        <v>258</v>
      </c>
      <c r="E110" s="132">
        <v>1</v>
      </c>
      <c r="F110" s="7"/>
      <c r="G110" s="133" t="s">
        <v>189</v>
      </c>
      <c r="H110" s="7">
        <v>1.4</v>
      </c>
      <c r="I110" s="7">
        <v>0.33</v>
      </c>
      <c r="J110" s="7">
        <v>2.1000000000000001E-2</v>
      </c>
      <c r="K110" s="37">
        <f>H110*I110*J110</f>
        <v>9.7020000000000006E-3</v>
      </c>
      <c r="L110" s="46"/>
    </row>
    <row r="111" spans="1:15" s="18" customFormat="1" ht="44.45" customHeight="1" x14ac:dyDescent="0.25">
      <c r="A111" s="53"/>
      <c r="B111" s="1">
        <v>58</v>
      </c>
      <c r="C111" s="128" t="s">
        <v>265</v>
      </c>
      <c r="D111" s="129" t="s">
        <v>259</v>
      </c>
      <c r="E111" s="5">
        <v>1</v>
      </c>
      <c r="F111" s="1"/>
      <c r="G111" s="102" t="s">
        <v>189</v>
      </c>
      <c r="H111" s="1">
        <v>1.4</v>
      </c>
      <c r="I111" s="1">
        <v>0.33</v>
      </c>
      <c r="J111" s="7">
        <v>2.1000000000000001E-2</v>
      </c>
      <c r="K111" s="39">
        <f>H111*I111*J111</f>
        <v>9.7020000000000006E-3</v>
      </c>
      <c r="L111" s="46"/>
    </row>
    <row r="112" spans="1:15" s="18" customFormat="1" ht="44.45" customHeight="1" x14ac:dyDescent="0.25">
      <c r="A112" s="53"/>
      <c r="B112" s="1">
        <v>59</v>
      </c>
      <c r="C112" s="130" t="s">
        <v>266</v>
      </c>
      <c r="D112" s="68" t="s">
        <v>260</v>
      </c>
      <c r="E112" s="5">
        <v>1</v>
      </c>
      <c r="F112" s="1"/>
      <c r="G112" s="102" t="s">
        <v>189</v>
      </c>
      <c r="H112" s="1">
        <v>1.4</v>
      </c>
      <c r="I112" s="1">
        <v>0.53</v>
      </c>
      <c r="J112" s="7">
        <v>2.1000000000000001E-2</v>
      </c>
      <c r="K112" s="39">
        <f>H112*I112*J112</f>
        <v>1.5582E-2</v>
      </c>
      <c r="L112" s="46"/>
    </row>
    <row r="113" spans="1:20" s="18" customFormat="1" ht="44.45" customHeight="1" x14ac:dyDescent="0.25">
      <c r="A113" s="53"/>
      <c r="B113" s="1">
        <v>60</v>
      </c>
      <c r="C113" s="5" t="s">
        <v>257</v>
      </c>
      <c r="D113" s="5" t="s">
        <v>218</v>
      </c>
      <c r="E113" s="5">
        <v>2</v>
      </c>
      <c r="F113" s="1"/>
      <c r="G113" s="28" t="s">
        <v>33</v>
      </c>
      <c r="H113" s="1">
        <v>1.4</v>
      </c>
      <c r="I113" s="1">
        <v>0.53</v>
      </c>
      <c r="J113" s="7">
        <v>2.1000000000000001E-2</v>
      </c>
      <c r="K113" s="39">
        <f t="shared" ref="K113:K116" si="25">H113*I113*J113</f>
        <v>1.5582E-2</v>
      </c>
      <c r="L113" s="46"/>
    </row>
    <row r="114" spans="1:20" s="18" customFormat="1" ht="44.45" customHeight="1" x14ac:dyDescent="0.25">
      <c r="A114" s="53"/>
      <c r="B114" s="1">
        <v>61</v>
      </c>
      <c r="C114" s="68" t="s">
        <v>117</v>
      </c>
      <c r="D114" s="68" t="s">
        <v>114</v>
      </c>
      <c r="E114" s="5">
        <v>2</v>
      </c>
      <c r="F114" s="1"/>
      <c r="G114" s="11">
        <v>7015</v>
      </c>
      <c r="H114" s="1">
        <v>1.07</v>
      </c>
      <c r="I114" s="1">
        <v>0.126</v>
      </c>
      <c r="J114" s="7">
        <v>2.1000000000000001E-2</v>
      </c>
      <c r="K114" s="39">
        <f t="shared" si="25"/>
        <v>2.8312200000000002E-3</v>
      </c>
      <c r="L114" s="46"/>
    </row>
    <row r="115" spans="1:20" s="18" customFormat="1" ht="44.45" customHeight="1" x14ac:dyDescent="0.25">
      <c r="A115" s="53"/>
      <c r="B115" s="1">
        <v>62</v>
      </c>
      <c r="C115" s="68" t="s">
        <v>118</v>
      </c>
      <c r="D115" s="68" t="s">
        <v>115</v>
      </c>
      <c r="E115" s="5">
        <v>2</v>
      </c>
      <c r="F115" s="1"/>
      <c r="G115" s="11">
        <v>7015</v>
      </c>
      <c r="H115" s="1">
        <v>1.56</v>
      </c>
      <c r="I115" s="1">
        <v>0.29099999999999998</v>
      </c>
      <c r="J115" s="7">
        <v>2.1000000000000001E-2</v>
      </c>
      <c r="K115" s="39">
        <f t="shared" si="25"/>
        <v>9.5331600000000006E-3</v>
      </c>
      <c r="L115" s="46"/>
    </row>
    <row r="116" spans="1:20" s="18" customFormat="1" ht="44.45" customHeight="1" x14ac:dyDescent="0.25">
      <c r="A116" s="53"/>
      <c r="B116" s="1">
        <v>63</v>
      </c>
      <c r="C116" s="68" t="s">
        <v>119</v>
      </c>
      <c r="D116" s="68" t="s">
        <v>116</v>
      </c>
      <c r="E116" s="5">
        <v>2</v>
      </c>
      <c r="F116" s="1"/>
      <c r="G116" s="11">
        <v>7015</v>
      </c>
      <c r="H116" s="1">
        <v>0.34399999999999997</v>
      </c>
      <c r="I116" s="1">
        <v>0.245</v>
      </c>
      <c r="J116" s="7">
        <v>2.1000000000000001E-2</v>
      </c>
      <c r="K116" s="39">
        <f t="shared" si="25"/>
        <v>1.7698799999999999E-3</v>
      </c>
      <c r="L116" s="46"/>
    </row>
    <row r="117" spans="1:20" s="18" customFormat="1" ht="44.45" customHeight="1" x14ac:dyDescent="0.25">
      <c r="A117" s="53"/>
      <c r="B117" s="1">
        <v>64</v>
      </c>
      <c r="C117" s="68" t="s">
        <v>156</v>
      </c>
      <c r="D117" s="68" t="s">
        <v>155</v>
      </c>
      <c r="E117" s="5">
        <v>2</v>
      </c>
      <c r="F117" s="1"/>
      <c r="G117" s="11">
        <v>7015</v>
      </c>
      <c r="H117" s="1">
        <v>0.41599999999999998</v>
      </c>
      <c r="I117" s="1">
        <v>0.7</v>
      </c>
      <c r="J117" s="7">
        <v>2.1000000000000001E-2</v>
      </c>
      <c r="K117" s="39">
        <f>H117*I117*J117</f>
        <v>6.1151999999999995E-3</v>
      </c>
      <c r="L117" s="46"/>
    </row>
    <row r="118" spans="1:20" s="18" customFormat="1" ht="102" customHeight="1" x14ac:dyDescent="0.25">
      <c r="A118" s="53"/>
      <c r="B118" s="1">
        <v>69</v>
      </c>
      <c r="C118" s="1" t="s">
        <v>109</v>
      </c>
      <c r="D118" s="1" t="s">
        <v>107</v>
      </c>
      <c r="E118" s="1">
        <v>2</v>
      </c>
      <c r="F118" s="1"/>
      <c r="G118" s="11">
        <v>7015</v>
      </c>
      <c r="H118" s="1"/>
      <c r="I118" s="1"/>
      <c r="J118" s="1"/>
      <c r="K118" s="39"/>
      <c r="L118" s="46"/>
    </row>
    <row r="119" spans="1:20" s="18" customFormat="1" ht="93.75" customHeight="1" thickBot="1" x14ac:dyDescent="0.3">
      <c r="A119" s="53"/>
      <c r="B119" s="1">
        <v>70</v>
      </c>
      <c r="C119" s="8" t="s">
        <v>110</v>
      </c>
      <c r="D119" s="8" t="s">
        <v>108</v>
      </c>
      <c r="E119" s="8">
        <v>2</v>
      </c>
      <c r="F119" s="8"/>
      <c r="G119" s="33">
        <v>7015</v>
      </c>
      <c r="H119" s="8"/>
      <c r="I119" s="8"/>
      <c r="J119" s="8"/>
      <c r="K119" s="38"/>
      <c r="L119" s="46"/>
    </row>
    <row r="120" spans="1:20" ht="27" customHeight="1" thickBot="1" x14ac:dyDescent="0.3">
      <c r="A120" s="43"/>
      <c r="B120" s="143" t="s">
        <v>231</v>
      </c>
      <c r="C120" s="144"/>
      <c r="D120" s="144"/>
      <c r="E120" s="144"/>
      <c r="F120" s="144"/>
      <c r="G120" s="144"/>
      <c r="H120" s="144"/>
      <c r="I120" s="144"/>
      <c r="J120" s="144"/>
      <c r="K120" s="145"/>
      <c r="L120" s="46">
        <f t="shared" ref="L120" si="26">K120*E120</f>
        <v>0</v>
      </c>
      <c r="M120" s="2"/>
      <c r="N120" s="2"/>
      <c r="O120" s="2"/>
      <c r="P120" s="2"/>
      <c r="Q120" s="2"/>
      <c r="R120" s="2"/>
      <c r="S120" s="2"/>
      <c r="T120" s="2"/>
    </row>
    <row r="121" spans="1:20" s="18" customFormat="1" ht="44.45" customHeight="1" x14ac:dyDescent="0.25">
      <c r="A121" s="53"/>
      <c r="B121" s="1">
        <v>57</v>
      </c>
      <c r="C121" s="5" t="s">
        <v>224</v>
      </c>
      <c r="D121" s="1" t="s">
        <v>225</v>
      </c>
      <c r="E121" s="1">
        <v>1</v>
      </c>
      <c r="F121" s="1"/>
      <c r="G121" s="102" t="s">
        <v>189</v>
      </c>
      <c r="H121" s="1">
        <v>1.4</v>
      </c>
      <c r="I121" s="1">
        <v>0.4</v>
      </c>
      <c r="J121" s="112">
        <v>1.4999999999999999E-2</v>
      </c>
      <c r="K121" s="39">
        <f>H121*I121*J121</f>
        <v>8.3999999999999995E-3</v>
      </c>
      <c r="L121" s="46"/>
    </row>
    <row r="122" spans="1:20" s="18" customFormat="1" ht="44.45" customHeight="1" x14ac:dyDescent="0.25">
      <c r="A122" s="53"/>
      <c r="B122" s="1">
        <v>58</v>
      </c>
      <c r="C122" s="5" t="s">
        <v>226</v>
      </c>
      <c r="D122" s="1" t="s">
        <v>227</v>
      </c>
      <c r="E122" s="1">
        <v>1</v>
      </c>
      <c r="F122" s="1"/>
      <c r="G122" s="102" t="s">
        <v>189</v>
      </c>
      <c r="H122" s="1">
        <v>1.4</v>
      </c>
      <c r="I122" s="1">
        <v>0.4</v>
      </c>
      <c r="J122" s="112">
        <v>1.4999999999999999E-2</v>
      </c>
      <c r="K122" s="39">
        <f>H122*I122*J122</f>
        <v>8.3999999999999995E-3</v>
      </c>
      <c r="L122" s="46"/>
    </row>
    <row r="123" spans="1:20" s="18" customFormat="1" ht="44.45" customHeight="1" x14ac:dyDescent="0.25">
      <c r="A123" s="53"/>
      <c r="B123" s="1">
        <v>59</v>
      </c>
      <c r="C123" s="5" t="s">
        <v>217</v>
      </c>
      <c r="D123" s="1" t="s">
        <v>228</v>
      </c>
      <c r="E123" s="1">
        <v>2</v>
      </c>
      <c r="F123" s="1"/>
      <c r="G123" s="102" t="s">
        <v>189</v>
      </c>
      <c r="H123" s="1">
        <v>1.18</v>
      </c>
      <c r="I123" s="1">
        <v>0.185</v>
      </c>
      <c r="J123" s="112">
        <v>1.4999999999999999E-2</v>
      </c>
      <c r="K123" s="39">
        <f>H123*I123*J123</f>
        <v>3.2744999999999996E-3</v>
      </c>
      <c r="L123" s="46"/>
    </row>
    <row r="124" spans="1:20" s="18" customFormat="1" ht="44.45" customHeight="1" x14ac:dyDescent="0.25">
      <c r="A124" s="53"/>
      <c r="B124" s="1">
        <v>60</v>
      </c>
      <c r="C124" s="127" t="s">
        <v>257</v>
      </c>
      <c r="D124" s="1" t="s">
        <v>218</v>
      </c>
      <c r="E124" s="1">
        <v>2</v>
      </c>
      <c r="F124" s="1"/>
      <c r="G124" s="28" t="s">
        <v>33</v>
      </c>
      <c r="H124" s="1">
        <v>0.41599999999999998</v>
      </c>
      <c r="I124" s="1">
        <v>0.7</v>
      </c>
      <c r="J124" s="112">
        <v>1.4999999999999999E-2</v>
      </c>
      <c r="K124" s="39">
        <f>H124*I124*J124</f>
        <v>4.3679999999999995E-3</v>
      </c>
      <c r="L124" s="46"/>
    </row>
    <row r="125" spans="1:20" s="18" customFormat="1" ht="44.45" customHeight="1" x14ac:dyDescent="0.25">
      <c r="A125" s="53"/>
      <c r="B125" s="1">
        <v>61</v>
      </c>
      <c r="C125" s="1" t="s">
        <v>229</v>
      </c>
      <c r="D125" s="1" t="s">
        <v>230</v>
      </c>
      <c r="E125" s="1">
        <v>1</v>
      </c>
      <c r="F125" s="1"/>
      <c r="G125" s="11">
        <v>7015</v>
      </c>
      <c r="H125" s="1"/>
      <c r="I125" s="1"/>
      <c r="J125" s="112"/>
      <c r="K125" s="39"/>
      <c r="L125" s="46"/>
    </row>
    <row r="126" spans="1:20" s="18" customFormat="1" ht="44.45" customHeight="1" x14ac:dyDescent="0.25">
      <c r="A126" s="53"/>
      <c r="B126" s="1">
        <v>62</v>
      </c>
      <c r="C126" s="1" t="s">
        <v>117</v>
      </c>
      <c r="D126" s="1" t="s">
        <v>114</v>
      </c>
      <c r="E126" s="1">
        <v>1</v>
      </c>
      <c r="F126" s="1"/>
      <c r="G126" s="11">
        <v>7015</v>
      </c>
      <c r="H126" s="1"/>
      <c r="I126" s="1"/>
      <c r="J126" s="112"/>
      <c r="K126" s="39"/>
      <c r="L126" s="46"/>
    </row>
    <row r="127" spans="1:20" s="18" customFormat="1" ht="44.45" customHeight="1" x14ac:dyDescent="0.25">
      <c r="A127" s="53"/>
      <c r="B127" s="1">
        <v>63</v>
      </c>
      <c r="C127" s="1" t="s">
        <v>118</v>
      </c>
      <c r="D127" s="1" t="s">
        <v>115</v>
      </c>
      <c r="E127" s="1">
        <v>1</v>
      </c>
      <c r="F127" s="1"/>
      <c r="G127" s="11">
        <v>7015</v>
      </c>
      <c r="H127" s="1"/>
      <c r="I127" s="1"/>
      <c r="J127" s="112"/>
      <c r="K127" s="39"/>
      <c r="L127" s="46"/>
    </row>
    <row r="128" spans="1:20" s="18" customFormat="1" ht="44.45" customHeight="1" thickBot="1" x14ac:dyDescent="0.3">
      <c r="A128" s="53"/>
      <c r="B128" s="1">
        <v>64</v>
      </c>
      <c r="C128" s="1" t="s">
        <v>119</v>
      </c>
      <c r="D128" s="1" t="s">
        <v>116</v>
      </c>
      <c r="E128" s="1">
        <v>3</v>
      </c>
      <c r="F128" s="1"/>
      <c r="G128" s="11">
        <v>7015</v>
      </c>
      <c r="H128" s="1"/>
      <c r="I128" s="1"/>
      <c r="J128" s="112"/>
      <c r="K128" s="39"/>
      <c r="L128" s="46"/>
    </row>
    <row r="129" spans="1:20" ht="27" customHeight="1" thickBot="1" x14ac:dyDescent="0.3">
      <c r="A129" s="43"/>
      <c r="B129" s="143" t="s">
        <v>234</v>
      </c>
      <c r="C129" s="144"/>
      <c r="D129" s="144"/>
      <c r="E129" s="144"/>
      <c r="F129" s="144"/>
      <c r="G129" s="144"/>
      <c r="H129" s="144"/>
      <c r="I129" s="144"/>
      <c r="J129" s="144"/>
      <c r="K129" s="145"/>
      <c r="L129" s="46">
        <f t="shared" ref="L129" si="27">K129*E129</f>
        <v>0</v>
      </c>
      <c r="M129" s="2"/>
      <c r="N129" s="2"/>
      <c r="O129" s="2"/>
      <c r="P129" s="2"/>
      <c r="Q129" s="2"/>
      <c r="R129" s="2"/>
      <c r="S129" s="2"/>
      <c r="T129" s="2"/>
    </row>
    <row r="130" spans="1:20" s="18" customFormat="1" ht="44.45" customHeight="1" x14ac:dyDescent="0.25">
      <c r="A130" s="53"/>
      <c r="B130" s="7">
        <v>57</v>
      </c>
      <c r="C130" s="134" t="s">
        <v>267</v>
      </c>
      <c r="D130" s="131" t="s">
        <v>261</v>
      </c>
      <c r="E130" s="7">
        <v>1</v>
      </c>
      <c r="F130" s="7"/>
      <c r="G130" s="133" t="s">
        <v>189</v>
      </c>
      <c r="H130" s="7">
        <v>1.4</v>
      </c>
      <c r="I130" s="7">
        <v>0.4</v>
      </c>
      <c r="J130" s="69">
        <v>1.4999999999999999E-2</v>
      </c>
      <c r="K130" s="37">
        <f>H130*I130*J130</f>
        <v>8.3999999999999995E-3</v>
      </c>
      <c r="L130" s="46"/>
    </row>
    <row r="131" spans="1:20" s="18" customFormat="1" ht="44.45" customHeight="1" x14ac:dyDescent="0.25">
      <c r="A131" s="53"/>
      <c r="B131" s="1">
        <v>58</v>
      </c>
      <c r="C131" s="128" t="s">
        <v>268</v>
      </c>
      <c r="D131" s="129" t="s">
        <v>262</v>
      </c>
      <c r="E131" s="1">
        <v>1</v>
      </c>
      <c r="F131" s="1"/>
      <c r="G131" s="102" t="s">
        <v>189</v>
      </c>
      <c r="H131" s="1">
        <v>1.4</v>
      </c>
      <c r="I131" s="1">
        <v>0.4</v>
      </c>
      <c r="J131" s="112">
        <v>1.4999999999999999E-2</v>
      </c>
      <c r="K131" s="39">
        <f>H131*I131*J131</f>
        <v>8.3999999999999995E-3</v>
      </c>
      <c r="L131" s="46"/>
    </row>
    <row r="132" spans="1:20" s="18" customFormat="1" ht="44.45" customHeight="1" x14ac:dyDescent="0.25">
      <c r="A132" s="53"/>
      <c r="B132" s="1">
        <v>59</v>
      </c>
      <c r="C132" s="130" t="s">
        <v>269</v>
      </c>
      <c r="D132" s="68" t="s">
        <v>263</v>
      </c>
      <c r="E132" s="1">
        <v>2</v>
      </c>
      <c r="F132" s="1"/>
      <c r="G132" s="102" t="s">
        <v>189</v>
      </c>
      <c r="H132" s="1">
        <v>1.18</v>
      </c>
      <c r="I132" s="1">
        <v>0.185</v>
      </c>
      <c r="J132" s="112">
        <v>1.4999999999999999E-2</v>
      </c>
      <c r="K132" s="39">
        <f>H132*I132*J132</f>
        <v>3.2744999999999996E-3</v>
      </c>
      <c r="L132" s="46"/>
    </row>
    <row r="133" spans="1:20" s="18" customFormat="1" ht="44.45" customHeight="1" x14ac:dyDescent="0.25">
      <c r="A133" s="53"/>
      <c r="B133" s="1">
        <v>60</v>
      </c>
      <c r="C133" s="127" t="s">
        <v>257</v>
      </c>
      <c r="D133" s="1" t="s">
        <v>218</v>
      </c>
      <c r="E133" s="1">
        <v>2</v>
      </c>
      <c r="F133" s="1"/>
      <c r="G133" s="28" t="s">
        <v>33</v>
      </c>
      <c r="H133" s="1">
        <v>0.41599999999999998</v>
      </c>
      <c r="I133" s="1">
        <v>0.7</v>
      </c>
      <c r="J133" s="112">
        <v>1.4999999999999999E-2</v>
      </c>
      <c r="K133" s="39">
        <f>H133*I133*J133</f>
        <v>4.3679999999999995E-3</v>
      </c>
      <c r="L133" s="46"/>
    </row>
    <row r="134" spans="1:20" s="18" customFormat="1" ht="44.45" customHeight="1" x14ac:dyDescent="0.25">
      <c r="A134" s="53"/>
      <c r="B134" s="1">
        <v>61</v>
      </c>
      <c r="C134" s="45" t="s">
        <v>117</v>
      </c>
      <c r="D134" s="120" t="s">
        <v>114</v>
      </c>
      <c r="E134" s="1">
        <v>1</v>
      </c>
      <c r="F134" s="1"/>
      <c r="G134" s="11">
        <v>7015</v>
      </c>
      <c r="H134" s="1"/>
      <c r="I134" s="1"/>
      <c r="J134" s="112"/>
      <c r="K134" s="39"/>
      <c r="L134" s="46"/>
    </row>
    <row r="135" spans="1:20" s="18" customFormat="1" ht="44.45" customHeight="1" x14ac:dyDescent="0.25">
      <c r="A135" s="53"/>
      <c r="B135" s="1">
        <v>62</v>
      </c>
      <c r="C135" s="45" t="s">
        <v>118</v>
      </c>
      <c r="D135" s="120" t="s">
        <v>115</v>
      </c>
      <c r="E135" s="1">
        <v>1</v>
      </c>
      <c r="F135" s="1"/>
      <c r="G135" s="11">
        <v>7015</v>
      </c>
      <c r="H135" s="1"/>
      <c r="I135" s="1"/>
      <c r="J135" s="112"/>
      <c r="K135" s="39"/>
      <c r="L135" s="46"/>
    </row>
    <row r="136" spans="1:20" s="18" customFormat="1" ht="44.45" customHeight="1" x14ac:dyDescent="0.25">
      <c r="A136" s="53"/>
      <c r="B136" s="1">
        <v>63</v>
      </c>
      <c r="C136" s="45" t="s">
        <v>119</v>
      </c>
      <c r="D136" s="120" t="s">
        <v>116</v>
      </c>
      <c r="E136" s="1">
        <v>1</v>
      </c>
      <c r="F136" s="1"/>
      <c r="G136" s="11">
        <v>7015</v>
      </c>
      <c r="H136" s="1"/>
      <c r="I136" s="1"/>
      <c r="J136" s="112"/>
      <c r="K136" s="39"/>
      <c r="L136" s="46"/>
    </row>
    <row r="137" spans="1:20" s="18" customFormat="1" ht="44.45" customHeight="1" thickBot="1" x14ac:dyDescent="0.3">
      <c r="A137" s="53"/>
      <c r="B137" s="1">
        <v>64</v>
      </c>
      <c r="C137" s="45" t="s">
        <v>229</v>
      </c>
      <c r="D137" s="120" t="s">
        <v>230</v>
      </c>
      <c r="E137" s="1">
        <v>3</v>
      </c>
      <c r="F137" s="1"/>
      <c r="G137" s="11">
        <v>7015</v>
      </c>
      <c r="H137" s="1"/>
      <c r="I137" s="1"/>
      <c r="J137" s="112"/>
      <c r="K137" s="39"/>
      <c r="L137" s="46"/>
    </row>
    <row r="138" spans="1:20" ht="27" customHeight="1" thickBot="1" x14ac:dyDescent="0.3">
      <c r="A138" s="43"/>
      <c r="B138" s="143" t="s">
        <v>20</v>
      </c>
      <c r="C138" s="144"/>
      <c r="D138" s="144"/>
      <c r="E138" s="144"/>
      <c r="F138" s="144"/>
      <c r="G138" s="144"/>
      <c r="H138" s="144"/>
      <c r="I138" s="144"/>
      <c r="J138" s="144"/>
      <c r="K138" s="145"/>
      <c r="L138" s="46">
        <f t="shared" si="1"/>
        <v>0</v>
      </c>
    </row>
    <row r="139" spans="1:20" s="18" customFormat="1" ht="123" customHeight="1" x14ac:dyDescent="0.25">
      <c r="A139" s="6"/>
      <c r="B139" s="7">
        <v>44</v>
      </c>
      <c r="C139" s="7"/>
      <c r="D139" s="69" t="s">
        <v>157</v>
      </c>
      <c r="E139" s="69">
        <v>1</v>
      </c>
      <c r="F139" s="69"/>
      <c r="G139" s="28" t="s">
        <v>33</v>
      </c>
      <c r="H139" s="69">
        <v>1.1299999999999999</v>
      </c>
      <c r="I139" s="69">
        <v>0.61399999999999999</v>
      </c>
      <c r="J139" s="69">
        <v>0.04</v>
      </c>
      <c r="K139" s="70">
        <f>H139*I139*J139</f>
        <v>2.7752799999999994E-2</v>
      </c>
      <c r="L139" s="71">
        <f t="shared" si="1"/>
        <v>2.7752799999999994E-2</v>
      </c>
    </row>
    <row r="140" spans="1:20" ht="58.5" customHeight="1" x14ac:dyDescent="0.25">
      <c r="A140" s="36"/>
      <c r="B140" s="7">
        <v>45</v>
      </c>
      <c r="C140" s="21"/>
      <c r="D140" s="5" t="s">
        <v>11</v>
      </c>
      <c r="E140" s="5">
        <v>108</v>
      </c>
      <c r="F140" s="5"/>
      <c r="G140" s="1" t="s">
        <v>13</v>
      </c>
      <c r="H140" s="5">
        <v>2.7E-2</v>
      </c>
      <c r="I140" s="5">
        <v>2.7E-2</v>
      </c>
      <c r="J140" s="5">
        <v>1.6E-2</v>
      </c>
      <c r="K140" s="39">
        <f>H140*I140*J140</f>
        <v>1.1663999999999999E-5</v>
      </c>
      <c r="L140" s="46">
        <f t="shared" si="1"/>
        <v>1.2597119999999999E-3</v>
      </c>
    </row>
    <row r="141" spans="1:20" ht="66.599999999999994" customHeight="1" thickBot="1" x14ac:dyDescent="0.3">
      <c r="A141" s="40"/>
      <c r="B141" s="7">
        <v>46</v>
      </c>
      <c r="C141" s="22"/>
      <c r="D141" s="14" t="s">
        <v>12</v>
      </c>
      <c r="E141" s="14">
        <v>109</v>
      </c>
      <c r="F141" s="14"/>
      <c r="G141" s="15" t="s">
        <v>13</v>
      </c>
      <c r="H141" s="14">
        <v>3.5999999999999997E-2</v>
      </c>
      <c r="I141" s="14">
        <v>3.5999999999999997E-2</v>
      </c>
      <c r="J141" s="14">
        <v>2.3E-2</v>
      </c>
      <c r="K141" s="50">
        <f>H141*I141*J141</f>
        <v>2.9807999999999996E-5</v>
      </c>
      <c r="L141" s="62">
        <f t="shared" si="1"/>
        <v>3.2490719999999996E-3</v>
      </c>
    </row>
    <row r="142" spans="1:20" customFormat="1" ht="26.1" customHeight="1" thickBot="1" x14ac:dyDescent="0.3">
      <c r="A142" s="154" t="s">
        <v>124</v>
      </c>
      <c r="B142" s="155"/>
      <c r="C142" s="155"/>
      <c r="D142" s="155"/>
      <c r="E142" s="155"/>
      <c r="F142" s="155"/>
      <c r="G142" s="156"/>
    </row>
    <row r="143" spans="1:20" customFormat="1" ht="21.6" customHeight="1" x14ac:dyDescent="0.25">
      <c r="A143" s="58">
        <v>153</v>
      </c>
      <c r="B143" s="59"/>
      <c r="C143" s="59"/>
      <c r="D143" s="60" t="s">
        <v>122</v>
      </c>
      <c r="E143" s="59">
        <v>84</v>
      </c>
      <c r="F143" s="59"/>
      <c r="G143" s="59"/>
      <c r="H143" s="56"/>
    </row>
    <row r="144" spans="1:20" customFormat="1" ht="21.6" customHeight="1" x14ac:dyDescent="0.25">
      <c r="A144" s="55">
        <v>154</v>
      </c>
      <c r="B144" s="56"/>
      <c r="C144" s="56"/>
      <c r="D144" s="57" t="s">
        <v>123</v>
      </c>
      <c r="E144" s="56">
        <v>36</v>
      </c>
      <c r="F144" s="56"/>
      <c r="G144" s="56"/>
      <c r="H144" s="56"/>
    </row>
    <row r="145" spans="1:8" customFormat="1" ht="21.6" customHeight="1" x14ac:dyDescent="0.25">
      <c r="A145" s="55">
        <v>155</v>
      </c>
      <c r="B145" s="45"/>
      <c r="C145" s="56"/>
      <c r="D145" s="57" t="s">
        <v>120</v>
      </c>
      <c r="E145" s="44">
        <v>6</v>
      </c>
      <c r="F145" s="56"/>
      <c r="G145" s="56"/>
      <c r="H145" s="56"/>
    </row>
    <row r="146" spans="1:8" customFormat="1" ht="21.6" customHeight="1" x14ac:dyDescent="0.25">
      <c r="A146" s="55">
        <v>156</v>
      </c>
      <c r="B146" s="56"/>
      <c r="C146" s="56"/>
      <c r="D146" s="57" t="s">
        <v>121</v>
      </c>
      <c r="E146" s="56">
        <v>18</v>
      </c>
      <c r="F146" s="56"/>
      <c r="G146" s="56"/>
      <c r="H146" s="56"/>
    </row>
    <row r="147" spans="1:8" customFormat="1" ht="21.6" customHeight="1" x14ac:dyDescent="0.25">
      <c r="A147" s="55">
        <v>157</v>
      </c>
      <c r="B147" s="56"/>
      <c r="C147" s="56"/>
      <c r="D147" s="57" t="s">
        <v>125</v>
      </c>
      <c r="E147" s="56">
        <v>4</v>
      </c>
      <c r="F147" s="56"/>
      <c r="G147" s="56"/>
      <c r="H147" s="56"/>
    </row>
    <row r="148" spans="1:8" customFormat="1" ht="21.6" customHeight="1" x14ac:dyDescent="0.25">
      <c r="A148" s="55">
        <v>158</v>
      </c>
      <c r="B148" s="56"/>
      <c r="C148" s="56"/>
      <c r="D148" s="56" t="s">
        <v>128</v>
      </c>
      <c r="E148" s="56">
        <v>54</v>
      </c>
      <c r="F148" s="56"/>
      <c r="G148" s="56"/>
      <c r="H148" s="56"/>
    </row>
    <row r="149" spans="1:8" customFormat="1" ht="21.6" customHeight="1" x14ac:dyDescent="0.25">
      <c r="A149" s="55">
        <v>159</v>
      </c>
      <c r="B149" s="56"/>
      <c r="C149" s="56"/>
      <c r="D149" s="56" t="s">
        <v>129</v>
      </c>
      <c r="E149" s="56">
        <v>42</v>
      </c>
      <c r="F149" s="56"/>
      <c r="G149" s="56"/>
      <c r="H149" s="56"/>
    </row>
    <row r="150" spans="1:8" customFormat="1" ht="21.6" customHeight="1" x14ac:dyDescent="0.25">
      <c r="A150" s="55">
        <v>162</v>
      </c>
      <c r="B150" s="56"/>
      <c r="C150" s="56"/>
      <c r="D150" s="56" t="s">
        <v>126</v>
      </c>
      <c r="E150" s="56">
        <v>148</v>
      </c>
      <c r="F150" s="56"/>
      <c r="G150" s="56"/>
      <c r="H150" s="56"/>
    </row>
    <row r="151" spans="1:8" customFormat="1" ht="21.6" customHeight="1" x14ac:dyDescent="0.25">
      <c r="A151" s="55">
        <v>165</v>
      </c>
      <c r="B151" s="56"/>
      <c r="C151" s="56"/>
      <c r="D151" s="56" t="s">
        <v>127</v>
      </c>
      <c r="E151" s="56">
        <v>148</v>
      </c>
      <c r="F151" s="56"/>
      <c r="G151" s="56"/>
      <c r="H151" s="56"/>
    </row>
  </sheetData>
  <mergeCells count="14">
    <mergeCell ref="B8:K8"/>
    <mergeCell ref="A1:K1"/>
    <mergeCell ref="A2:K2"/>
    <mergeCell ref="B4:K4"/>
    <mergeCell ref="A142:G142"/>
    <mergeCell ref="A52:K52"/>
    <mergeCell ref="B56:K56"/>
    <mergeCell ref="B64:K64"/>
    <mergeCell ref="B93:K93"/>
    <mergeCell ref="B109:K109"/>
    <mergeCell ref="B138:K138"/>
    <mergeCell ref="B96:K96"/>
    <mergeCell ref="B120:K120"/>
    <mergeCell ref="B129:K129"/>
  </mergeCells>
  <pageMargins left="0.7" right="0.7" top="0.75" bottom="0.75" header="0.3" footer="0.3"/>
  <pageSetup paperSize="9" orientation="portrait" horizontalDpi="4294967293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Спецификация</vt:lpstr>
      <vt:lpstr>Детали1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2025-06-09T13:32:57Z</cp:lastPrinted>
  <dcterms:created xsi:type="dcterms:W3CDTF">2017-04-27T07:18:00Z</dcterms:created>
  <dcterms:modified xsi:type="dcterms:W3CDTF">2026-05-18T08:36:03Z</dcterms:modified>
</cp:coreProperties>
</file>