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os\Especializacion\PSP\TSP\TSPGit\TSP\tspi\src\resources\notebook\04. Task and Schedule Plans and Actuals\Planing_Manager\"/>
    </mc:Choice>
  </mc:AlternateContent>
  <bookViews>
    <workbookView xWindow="2220" yWindow="1485" windowWidth="25035" windowHeight="14295" tabRatio="500"/>
  </bookViews>
  <sheets>
    <sheet name="TASK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1" i="1" l="1"/>
  <c r="I20" i="1"/>
  <c r="I19" i="1"/>
  <c r="I16" i="1"/>
  <c r="I17" i="1"/>
  <c r="I18" i="1"/>
  <c r="I15" i="1"/>
  <c r="F22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L22" i="1"/>
  <c r="K22" i="1"/>
  <c r="E15" i="1"/>
  <c r="E16" i="1"/>
  <c r="E17" i="1"/>
  <c r="E18" i="1"/>
  <c r="E19" i="1"/>
  <c r="E20" i="1"/>
  <c r="E21" i="1"/>
  <c r="E22" i="1"/>
  <c r="G16" i="1"/>
  <c r="G17" i="1"/>
  <c r="G18" i="1"/>
  <c r="G19" i="1"/>
  <c r="G20" i="1"/>
  <c r="G21" i="1"/>
</calcChain>
</file>

<file path=xl/comments1.xml><?xml version="1.0" encoding="utf-8"?>
<comments xmlns="http://schemas.openxmlformats.org/spreadsheetml/2006/main">
  <authors>
    <author>Alvaro Suarez</author>
  </authors>
  <commentList>
    <comment ref="F17" authorId="0" shapeId="0">
      <text>
        <r>
          <rPr>
            <b/>
            <sz val="9"/>
            <color indexed="81"/>
            <rFont val="Calibri"/>
            <family val="2"/>
          </rPr>
          <t>Alvaro Suarez:</t>
        </r>
        <r>
          <rPr>
            <sz val="9"/>
            <color indexed="81"/>
            <rFont val="Calibri"/>
            <family val="2"/>
          </rPr>
          <t xml:space="preserve">
son 67.3 según el strat en desarrollar el ciclo 1, por tanto agrego
</t>
        </r>
      </text>
    </comment>
  </commentList>
</comments>
</file>

<file path=xl/sharedStrings.xml><?xml version="1.0" encoding="utf-8"?>
<sst xmlns="http://schemas.openxmlformats.org/spreadsheetml/2006/main" count="50" uniqueCount="43">
  <si>
    <t>TSPi Task Planning Template - Form TASK</t>
  </si>
  <si>
    <t>Name</t>
  </si>
  <si>
    <t>Date</t>
  </si>
  <si>
    <t>Team</t>
  </si>
  <si>
    <t>Umbrella</t>
  </si>
  <si>
    <t>Instructor</t>
  </si>
  <si>
    <t>Part/Level</t>
  </si>
  <si>
    <t>Cycle</t>
  </si>
  <si>
    <t>Task</t>
  </si>
  <si>
    <t>Plan Hours</t>
  </si>
  <si>
    <t>Plan Size/Value</t>
  </si>
  <si>
    <t>Actual</t>
  </si>
  <si>
    <t>Phase</t>
  </si>
  <si>
    <t>Part</t>
  </si>
  <si>
    <t>Task Name</t>
  </si>
  <si>
    <t># Engineers</t>
  </si>
  <si>
    <t>Total Team Hours</t>
  </si>
  <si>
    <t>Hours</t>
  </si>
  <si>
    <t>Size Units</t>
  </si>
  <si>
    <t>Size</t>
  </si>
  <si>
    <t>Week No.</t>
  </si>
  <si>
    <t>Planned Value</t>
  </si>
  <si>
    <t>Cumulative Hours</t>
  </si>
  <si>
    <t>PLAN</t>
  </si>
  <si>
    <t>Planning T1</t>
  </si>
  <si>
    <t>REQ</t>
  </si>
  <si>
    <t>Requerimientos T1</t>
  </si>
  <si>
    <t>DES</t>
  </si>
  <si>
    <t>Diseño T1</t>
  </si>
  <si>
    <t>DOC</t>
  </si>
  <si>
    <t>Documentacion T1</t>
  </si>
  <si>
    <t>CODE</t>
  </si>
  <si>
    <t>Code T1</t>
  </si>
  <si>
    <t>T</t>
  </si>
  <si>
    <t>Test T1</t>
  </si>
  <si>
    <t>PM</t>
  </si>
  <si>
    <t>PostMortem T1</t>
  </si>
  <si>
    <t>LOC</t>
  </si>
  <si>
    <t>PAGINAS</t>
  </si>
  <si>
    <t>2,3</t>
  </si>
  <si>
    <t>Cumulative PV</t>
  </si>
  <si>
    <t>Planing Manager</t>
  </si>
  <si>
    <t>Gabriel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</si>
</sst>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  <font>
      <b/>
      <sz val="14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4" fillId="0" borderId="1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0" fillId="0" borderId="0" xfId="0" applyAlignment="1"/>
    <xf numFmtId="0" fontId="0" fillId="0" borderId="6" xfId="0" applyBorder="1" applyAlignment="1">
      <alignment textRotation="90" wrapText="1"/>
    </xf>
    <xf numFmtId="0" fontId="0" fillId="0" borderId="8" xfId="0" applyBorder="1" applyAlignment="1">
      <alignment textRotation="90" wrapText="1"/>
    </xf>
    <xf numFmtId="0" fontId="4" fillId="0" borderId="12" xfId="0" applyFont="1" applyBorder="1" applyAlignment="1">
      <alignment vertical="center" wrapText="1"/>
    </xf>
    <xf numFmtId="0" fontId="0" fillId="0" borderId="12" xfId="0" applyBorder="1" applyAlignment="1"/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"/>
  <sheetViews>
    <sheetView tabSelected="1" zoomScale="130" zoomScaleNormal="130" zoomScalePageLayoutView="130" workbookViewId="0">
      <selection activeCell="E20" sqref="E20"/>
    </sheetView>
  </sheetViews>
  <sheetFormatPr defaultColWidth="11" defaultRowHeight="15.75" x14ac:dyDescent="0.25"/>
  <cols>
    <col min="1" max="1" width="9.375" customWidth="1"/>
    <col min="2" max="2" width="8.125" customWidth="1"/>
    <col min="3" max="3" width="19.5" customWidth="1"/>
    <col min="4" max="4" width="8.375" customWidth="1"/>
  </cols>
  <sheetData>
    <row r="1" spans="1:15" x14ac:dyDescent="0.25">
      <c r="A1" s="20" t="s">
        <v>0</v>
      </c>
      <c r="B1" s="21"/>
      <c r="C1" s="21"/>
    </row>
    <row r="2" spans="1:15" x14ac:dyDescent="0.25">
      <c r="A2" s="1"/>
    </row>
    <row r="3" spans="1:15" x14ac:dyDescent="0.25">
      <c r="A3" s="11" t="s">
        <v>1</v>
      </c>
      <c r="B3" s="24" t="s">
        <v>42</v>
      </c>
      <c r="C3" s="25"/>
      <c r="E3" s="11" t="s">
        <v>2</v>
      </c>
    </row>
    <row r="4" spans="1:15" ht="15" customHeight="1" x14ac:dyDescent="0.25">
      <c r="A4" s="11" t="s">
        <v>3</v>
      </c>
      <c r="B4" s="24" t="s">
        <v>4</v>
      </c>
      <c r="C4" s="25"/>
      <c r="E4" s="11" t="s">
        <v>5</v>
      </c>
    </row>
    <row r="5" spans="1:15" x14ac:dyDescent="0.25">
      <c r="A5" s="11" t="s">
        <v>6</v>
      </c>
      <c r="B5" s="24"/>
      <c r="C5" s="25"/>
      <c r="E5" s="11" t="s">
        <v>7</v>
      </c>
    </row>
    <row r="6" spans="1:15" x14ac:dyDescent="0.25">
      <c r="A6" s="1"/>
    </row>
    <row r="7" spans="1:15" ht="16.5" thickBot="1" x14ac:dyDescent="0.3"/>
    <row r="8" spans="1:15" ht="16.5" thickBot="1" x14ac:dyDescent="0.3">
      <c r="A8" s="17" t="s">
        <v>8</v>
      </c>
      <c r="B8" s="18"/>
      <c r="C8" s="18"/>
      <c r="D8" s="19"/>
      <c r="E8" s="17" t="s">
        <v>9</v>
      </c>
      <c r="F8" s="18"/>
      <c r="G8" s="19"/>
      <c r="H8" s="17" t="s">
        <v>10</v>
      </c>
      <c r="I8" s="18"/>
      <c r="J8" s="18"/>
      <c r="K8" s="18"/>
      <c r="L8" s="19"/>
      <c r="M8" s="17" t="s">
        <v>11</v>
      </c>
      <c r="N8" s="18"/>
      <c r="O8" s="19"/>
    </row>
    <row r="9" spans="1:15" ht="15" customHeight="1" x14ac:dyDescent="0.25">
      <c r="A9" s="14" t="s">
        <v>12</v>
      </c>
      <c r="B9" s="14" t="s">
        <v>13</v>
      </c>
      <c r="C9" s="26" t="s">
        <v>14</v>
      </c>
      <c r="D9" s="14" t="s">
        <v>15</v>
      </c>
      <c r="E9" s="14" t="s">
        <v>41</v>
      </c>
      <c r="F9" s="14" t="s">
        <v>16</v>
      </c>
      <c r="G9" s="14" t="s">
        <v>22</v>
      </c>
      <c r="H9" s="26" t="s">
        <v>18</v>
      </c>
      <c r="I9" s="14" t="s">
        <v>19</v>
      </c>
      <c r="J9" s="14" t="s">
        <v>20</v>
      </c>
      <c r="K9" s="14" t="s">
        <v>21</v>
      </c>
      <c r="L9" s="14" t="s">
        <v>40</v>
      </c>
      <c r="M9" s="14" t="s">
        <v>17</v>
      </c>
      <c r="N9" s="14" t="s">
        <v>22</v>
      </c>
      <c r="O9" s="14" t="s">
        <v>20</v>
      </c>
    </row>
    <row r="10" spans="1:15" x14ac:dyDescent="0.25">
      <c r="A10" s="15"/>
      <c r="B10" s="15"/>
      <c r="C10" s="27"/>
      <c r="D10" s="15"/>
      <c r="E10" s="15"/>
      <c r="F10" s="15"/>
      <c r="G10" s="22"/>
      <c r="H10" s="27"/>
      <c r="I10" s="15"/>
      <c r="J10" s="15"/>
      <c r="K10" s="15"/>
      <c r="L10" s="22"/>
      <c r="M10" s="15"/>
      <c r="N10" s="15"/>
      <c r="O10" s="15"/>
    </row>
    <row r="11" spans="1:15" x14ac:dyDescent="0.25">
      <c r="A11" s="15"/>
      <c r="B11" s="15"/>
      <c r="C11" s="27"/>
      <c r="D11" s="15"/>
      <c r="E11" s="15"/>
      <c r="F11" s="15"/>
      <c r="G11" s="22"/>
      <c r="H11" s="27"/>
      <c r="I11" s="15"/>
      <c r="J11" s="15"/>
      <c r="K11" s="15"/>
      <c r="L11" s="22"/>
      <c r="M11" s="15"/>
      <c r="N11" s="15"/>
      <c r="O11" s="15"/>
    </row>
    <row r="12" spans="1:15" x14ac:dyDescent="0.25">
      <c r="A12" s="15"/>
      <c r="B12" s="15"/>
      <c r="C12" s="27"/>
      <c r="D12" s="15"/>
      <c r="E12" s="15"/>
      <c r="F12" s="15"/>
      <c r="G12" s="22"/>
      <c r="H12" s="27"/>
      <c r="I12" s="15"/>
      <c r="J12" s="15"/>
      <c r="K12" s="15"/>
      <c r="L12" s="22"/>
      <c r="M12" s="15"/>
      <c r="N12" s="15"/>
      <c r="O12" s="15"/>
    </row>
    <row r="13" spans="1:15" x14ac:dyDescent="0.25">
      <c r="A13" s="15"/>
      <c r="B13" s="15"/>
      <c r="C13" s="27"/>
      <c r="D13" s="15"/>
      <c r="E13" s="15"/>
      <c r="F13" s="15"/>
      <c r="G13" s="22"/>
      <c r="H13" s="27"/>
      <c r="I13" s="15"/>
      <c r="J13" s="15"/>
      <c r="K13" s="15"/>
      <c r="L13" s="22"/>
      <c r="M13" s="15"/>
      <c r="N13" s="15"/>
      <c r="O13" s="15"/>
    </row>
    <row r="14" spans="1:15" ht="16.5" thickBot="1" x14ac:dyDescent="0.3">
      <c r="A14" s="16"/>
      <c r="B14" s="16"/>
      <c r="C14" s="28"/>
      <c r="D14" s="16"/>
      <c r="E14" s="16"/>
      <c r="F14" s="16"/>
      <c r="G14" s="23"/>
      <c r="H14" s="28"/>
      <c r="I14" s="16"/>
      <c r="J14" s="16"/>
      <c r="K14" s="16"/>
      <c r="L14" s="23"/>
      <c r="M14" s="16"/>
      <c r="N14" s="16"/>
      <c r="O14" s="16"/>
    </row>
    <row r="15" spans="1:15" ht="16.5" thickBot="1" x14ac:dyDescent="0.3">
      <c r="A15" s="2" t="s">
        <v>23</v>
      </c>
      <c r="B15" s="12">
        <v>1</v>
      </c>
      <c r="C15" s="3" t="s">
        <v>24</v>
      </c>
      <c r="D15" s="4">
        <v>5</v>
      </c>
      <c r="E15" s="4">
        <f>F15/5</f>
        <v>1</v>
      </c>
      <c r="F15" s="4">
        <v>5</v>
      </c>
      <c r="G15" s="5">
        <v>5</v>
      </c>
      <c r="H15" s="6" t="s">
        <v>38</v>
      </c>
      <c r="I15" s="6">
        <f>1/D15</f>
        <v>0.2</v>
      </c>
      <c r="J15" s="5">
        <v>1</v>
      </c>
      <c r="K15" s="5">
        <f>F15*100/F$22</f>
        <v>7.4294205052005946</v>
      </c>
      <c r="L15" s="5">
        <f>K15</f>
        <v>7.4294205052005946</v>
      </c>
      <c r="M15" s="5"/>
      <c r="N15" s="5"/>
      <c r="O15" s="5"/>
    </row>
    <row r="16" spans="1:15" ht="16.5" thickBot="1" x14ac:dyDescent="0.3">
      <c r="A16" s="7" t="s">
        <v>25</v>
      </c>
      <c r="B16" s="13">
        <v>1</v>
      </c>
      <c r="C16" s="3" t="s">
        <v>26</v>
      </c>
      <c r="D16" s="4">
        <v>5</v>
      </c>
      <c r="E16" s="4">
        <f t="shared" ref="E16:E21" si="0">F16/5</f>
        <v>1</v>
      </c>
      <c r="F16" s="4">
        <v>5</v>
      </c>
      <c r="G16" s="5">
        <f>G15+F16</f>
        <v>10</v>
      </c>
      <c r="H16" s="6" t="s">
        <v>38</v>
      </c>
      <c r="I16" s="6">
        <f t="shared" ref="I16:I18" si="1">1/D16</f>
        <v>0.2</v>
      </c>
      <c r="J16" s="5">
        <v>1</v>
      </c>
      <c r="K16" s="5">
        <f>F16*100/F$22</f>
        <v>7.4294205052005946</v>
      </c>
      <c r="L16" s="5">
        <f>L15+K16</f>
        <v>14.858841010401189</v>
      </c>
      <c r="M16" s="5"/>
      <c r="N16" s="5"/>
      <c r="O16" s="5"/>
    </row>
    <row r="17" spans="1:15" ht="16.5" thickBot="1" x14ac:dyDescent="0.3">
      <c r="A17" s="7" t="s">
        <v>27</v>
      </c>
      <c r="B17" s="13">
        <v>1</v>
      </c>
      <c r="C17" s="3" t="s">
        <v>28</v>
      </c>
      <c r="D17" s="4">
        <v>5</v>
      </c>
      <c r="E17" s="4">
        <f t="shared" si="0"/>
        <v>1.2</v>
      </c>
      <c r="F17" s="4">
        <v>6</v>
      </c>
      <c r="G17" s="5">
        <f t="shared" ref="G17:G21" si="2">G16+F17</f>
        <v>16</v>
      </c>
      <c r="H17" s="6" t="s">
        <v>38</v>
      </c>
      <c r="I17" s="6">
        <f t="shared" si="1"/>
        <v>0.2</v>
      </c>
      <c r="J17" s="5">
        <v>1</v>
      </c>
      <c r="K17" s="5">
        <f>F17*100/F$22</f>
        <v>8.9153046062407135</v>
      </c>
      <c r="L17" s="5">
        <f t="shared" ref="L17:L21" si="3">L16+K17</f>
        <v>23.774145616641903</v>
      </c>
      <c r="M17" s="5"/>
      <c r="N17" s="5"/>
      <c r="O17" s="5"/>
    </row>
    <row r="18" spans="1:15" ht="16.5" thickBot="1" x14ac:dyDescent="0.3">
      <c r="A18" s="7" t="s">
        <v>29</v>
      </c>
      <c r="B18" s="13">
        <v>1</v>
      </c>
      <c r="C18" s="3" t="s">
        <v>30</v>
      </c>
      <c r="D18" s="4">
        <v>5</v>
      </c>
      <c r="E18" s="4">
        <f t="shared" si="0"/>
        <v>0.6</v>
      </c>
      <c r="F18" s="4">
        <v>3</v>
      </c>
      <c r="G18" s="5">
        <f t="shared" si="2"/>
        <v>19</v>
      </c>
      <c r="H18" s="6" t="s">
        <v>38</v>
      </c>
      <c r="I18" s="6">
        <f t="shared" si="1"/>
        <v>0.2</v>
      </c>
      <c r="J18" s="5">
        <v>1</v>
      </c>
      <c r="K18" s="5">
        <f>F18*100/F$22</f>
        <v>4.4576523031203568</v>
      </c>
      <c r="L18" s="5">
        <f t="shared" si="3"/>
        <v>28.231797919762258</v>
      </c>
      <c r="M18" s="5"/>
      <c r="N18" s="5"/>
      <c r="O18" s="5"/>
    </row>
    <row r="19" spans="1:15" ht="16.5" thickBot="1" x14ac:dyDescent="0.3">
      <c r="A19" s="7" t="s">
        <v>31</v>
      </c>
      <c r="B19" s="13">
        <v>1</v>
      </c>
      <c r="C19" s="3" t="s">
        <v>32</v>
      </c>
      <c r="D19" s="4">
        <v>5</v>
      </c>
      <c r="E19" s="4">
        <f t="shared" si="0"/>
        <v>7.6599999999999993</v>
      </c>
      <c r="F19" s="4">
        <v>38.299999999999997</v>
      </c>
      <c r="G19" s="5">
        <f t="shared" si="2"/>
        <v>57.3</v>
      </c>
      <c r="H19" s="6" t="s">
        <v>37</v>
      </c>
      <c r="I19" s="6">
        <f>55/D19</f>
        <v>11</v>
      </c>
      <c r="J19" s="5" t="s">
        <v>39</v>
      </c>
      <c r="K19" s="5">
        <f>F19*100/F$22</f>
        <v>56.90936106983655</v>
      </c>
      <c r="L19" s="5">
        <f t="shared" si="3"/>
        <v>85.141158989598807</v>
      </c>
      <c r="M19" s="5"/>
      <c r="N19" s="5"/>
      <c r="O19" s="5"/>
    </row>
    <row r="20" spans="1:15" ht="16.5" thickBot="1" x14ac:dyDescent="0.3">
      <c r="A20" s="7" t="s">
        <v>33</v>
      </c>
      <c r="B20" s="13">
        <v>1</v>
      </c>
      <c r="C20" s="3" t="s">
        <v>34</v>
      </c>
      <c r="D20" s="4">
        <v>5</v>
      </c>
      <c r="E20" s="4">
        <f t="shared" si="0"/>
        <v>1.2</v>
      </c>
      <c r="F20" s="4">
        <v>6</v>
      </c>
      <c r="G20" s="5">
        <f t="shared" si="2"/>
        <v>63.3</v>
      </c>
      <c r="H20" s="6" t="s">
        <v>37</v>
      </c>
      <c r="I20" s="6">
        <f>15/D20</f>
        <v>3</v>
      </c>
      <c r="J20" s="5">
        <v>3</v>
      </c>
      <c r="K20" s="5">
        <f>F20*100/F$22</f>
        <v>8.9153046062407135</v>
      </c>
      <c r="L20" s="5">
        <f t="shared" si="3"/>
        <v>94.056463595839517</v>
      </c>
      <c r="M20" s="5"/>
      <c r="N20" s="5"/>
      <c r="O20" s="5"/>
    </row>
    <row r="21" spans="1:15" ht="16.5" thickBot="1" x14ac:dyDescent="0.3">
      <c r="A21" s="7" t="s">
        <v>35</v>
      </c>
      <c r="B21" s="13">
        <v>1</v>
      </c>
      <c r="C21" s="3" t="s">
        <v>36</v>
      </c>
      <c r="D21" s="4">
        <v>5</v>
      </c>
      <c r="E21" s="4">
        <f t="shared" si="0"/>
        <v>0.8</v>
      </c>
      <c r="F21" s="4">
        <v>4</v>
      </c>
      <c r="G21" s="5">
        <f t="shared" si="2"/>
        <v>67.3</v>
      </c>
      <c r="H21" s="6" t="s">
        <v>38</v>
      </c>
      <c r="I21" s="6">
        <f t="shared" ref="I21" si="4">1/D21</f>
        <v>0.2</v>
      </c>
      <c r="J21" s="5">
        <v>3</v>
      </c>
      <c r="K21" s="5">
        <f>F21*100/F$22</f>
        <v>5.9435364041604757</v>
      </c>
      <c r="L21" s="5">
        <f t="shared" si="3"/>
        <v>100</v>
      </c>
      <c r="M21" s="5"/>
      <c r="N21" s="5"/>
      <c r="O21" s="5"/>
    </row>
    <row r="22" spans="1:15" ht="16.5" thickBot="1" x14ac:dyDescent="0.3">
      <c r="A22" s="8"/>
      <c r="B22" s="8"/>
      <c r="C22" s="8"/>
      <c r="D22" s="9"/>
      <c r="E22" s="4">
        <f>SUM(E15:E21)</f>
        <v>13.459999999999999</v>
      </c>
      <c r="F22" s="4">
        <f>SUM(F15:F21)</f>
        <v>67.3</v>
      </c>
      <c r="G22" s="9"/>
      <c r="H22" s="8"/>
      <c r="I22" s="9"/>
      <c r="J22" s="10"/>
      <c r="K22" s="5">
        <f>SUM(K15:K21)</f>
        <v>100</v>
      </c>
      <c r="L22" s="5" t="e">
        <f>#REF!</f>
        <v>#REF!</v>
      </c>
      <c r="M22" s="5"/>
      <c r="N22" s="9"/>
      <c r="O22" s="9"/>
    </row>
  </sheetData>
  <mergeCells count="23">
    <mergeCell ref="B9:B14"/>
    <mergeCell ref="C9:C14"/>
    <mergeCell ref="D9:D14"/>
    <mergeCell ref="E9:E14"/>
    <mergeCell ref="L9:L14"/>
    <mergeCell ref="J9:J14"/>
    <mergeCell ref="K9:K14"/>
    <mergeCell ref="M9:M14"/>
    <mergeCell ref="M8:O8"/>
    <mergeCell ref="N9:N14"/>
    <mergeCell ref="O9:O14"/>
    <mergeCell ref="A1:C1"/>
    <mergeCell ref="G9:G14"/>
    <mergeCell ref="B3:C3"/>
    <mergeCell ref="B4:C4"/>
    <mergeCell ref="B5:C5"/>
    <mergeCell ref="F9:F14"/>
    <mergeCell ref="H9:H14"/>
    <mergeCell ref="I9:I14"/>
    <mergeCell ref="A8:D8"/>
    <mergeCell ref="E8:G8"/>
    <mergeCell ref="H8:L8"/>
    <mergeCell ref="A9:A14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Suarez</dc:creator>
  <cp:lastModifiedBy>Gabriel</cp:lastModifiedBy>
  <dcterms:created xsi:type="dcterms:W3CDTF">2015-03-25T03:45:19Z</dcterms:created>
  <dcterms:modified xsi:type="dcterms:W3CDTF">2015-04-05T02:25:50Z</dcterms:modified>
</cp:coreProperties>
</file>