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660" yWindow="1725" windowWidth="20610" windowHeight="11640" tabRatio="500"/>
  </bookViews>
  <sheets>
    <sheet name="Cryoscopy and Ebullioscop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/>
  <c r="G3"/>
  <c r="F3"/>
  <c r="F4"/>
  <c r="C3"/>
  <c r="C4"/>
  <c r="G8"/>
  <c r="G4"/>
  <c r="I4"/>
  <c r="C5"/>
  <c r="F5"/>
  <c r="G5"/>
  <c r="I5"/>
  <c r="C6"/>
  <c r="F6"/>
  <c r="G6"/>
  <c r="I6"/>
  <c r="C7"/>
  <c r="F7"/>
  <c r="G7"/>
  <c r="I7"/>
  <c r="C8"/>
  <c r="F8"/>
  <c r="I8"/>
  <c r="C9"/>
  <c r="F9"/>
  <c r="G9"/>
  <c r="I9"/>
  <c r="C10"/>
  <c r="F10"/>
  <c r="G10"/>
  <c r="I10"/>
  <c r="C11"/>
  <c r="F11"/>
  <c r="G11"/>
  <c r="I11"/>
  <c r="C12"/>
  <c r="F12"/>
  <c r="G12"/>
  <c r="I12"/>
  <c r="C13"/>
  <c r="F13"/>
  <c r="G13"/>
  <c r="I13"/>
  <c r="C14"/>
  <c r="F14"/>
  <c r="G14"/>
  <c r="I14"/>
  <c r="C15"/>
  <c r="F15"/>
  <c r="G15"/>
  <c r="I15"/>
  <c r="C16"/>
  <c r="F16"/>
  <c r="G16"/>
  <c r="I16"/>
  <c r="C17"/>
  <c r="F17"/>
  <c r="G17"/>
  <c r="I17"/>
</calcChain>
</file>

<file path=xl/sharedStrings.xml><?xml version="1.0" encoding="utf-8"?>
<sst xmlns="http://schemas.openxmlformats.org/spreadsheetml/2006/main" count="51" uniqueCount="40">
  <si>
    <t>Solvent
H₂O (g)</t>
  </si>
  <si>
    <t>Solute
NaCl (g)</t>
  </si>
  <si>
    <t>m
NaCl/H₂O (mol/kg)</t>
  </si>
  <si>
    <t>i
van 't Hoff factor</t>
  </si>
  <si>
    <t>Depression of Freezing Point</t>
  </si>
  <si>
    <r>
      <t>M</t>
    </r>
    <r>
      <rPr>
        <vertAlign val="subscript"/>
        <sz val="12"/>
        <color rgb="FF92D050"/>
        <rFont val="Calibri"/>
        <family val="2"/>
        <scheme val="minor"/>
      </rPr>
      <t xml:space="preserve">B
</t>
    </r>
    <r>
      <rPr>
        <sz val="12"/>
        <color rgb="FF92D050"/>
        <rFont val="Calibri"/>
        <family val="2"/>
        <scheme val="minor"/>
      </rPr>
      <t>NaCl (g/mol)</t>
    </r>
  </si>
  <si>
    <r>
      <t>K</t>
    </r>
    <r>
      <rPr>
        <vertAlign val="subscript"/>
        <sz val="12"/>
        <color rgb="FF92D050"/>
        <rFont val="Calibri"/>
        <family val="2"/>
        <scheme val="minor"/>
      </rPr>
      <t xml:space="preserve">f
</t>
    </r>
    <r>
      <rPr>
        <sz val="12"/>
        <color rgb="FF92D050"/>
        <rFont val="Calibri"/>
        <family val="2"/>
        <scheme val="minor"/>
      </rPr>
      <t>H₂O ((°C/(mol/kg))</t>
    </r>
  </si>
  <si>
    <t>Solute</t>
  </si>
  <si>
    <t>I</t>
  </si>
  <si>
    <t>(van’t Hoff factor)</t>
  </si>
  <si>
    <t>Solvents in which they are  soluble</t>
  </si>
  <si>
    <t>NaCl</t>
  </si>
  <si>
    <t>water</t>
  </si>
  <si>
    <r>
      <t>CaCl</t>
    </r>
    <r>
      <rPr>
        <vertAlign val="subscript"/>
        <sz val="11"/>
        <color theme="1"/>
        <rFont val="Calibri"/>
        <family val="2"/>
        <scheme val="minor"/>
      </rPr>
      <t>2</t>
    </r>
  </si>
  <si>
    <r>
      <t>AlCl</t>
    </r>
    <r>
      <rPr>
        <vertAlign val="subscript"/>
        <sz val="11"/>
        <color theme="1"/>
        <rFont val="Calibri"/>
        <family val="2"/>
        <scheme val="minor"/>
      </rPr>
      <t>3</t>
    </r>
  </si>
  <si>
    <t>Urea</t>
  </si>
  <si>
    <t>glucose</t>
  </si>
  <si>
    <t>sulphur</t>
  </si>
  <si>
    <r>
      <t>CS</t>
    </r>
    <r>
      <rPr>
        <vertAlign val="subscript"/>
        <sz val="11"/>
        <color theme="1"/>
        <rFont val="Calibri"/>
        <family val="2"/>
        <scheme val="minor"/>
      </rPr>
      <t>2,</t>
    </r>
    <r>
      <rPr>
        <sz val="11"/>
        <color theme="1"/>
        <rFont val="Calibri"/>
        <family val="2"/>
        <scheme val="minor"/>
      </rPr>
      <t>CCl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,CHCl</t>
    </r>
    <r>
      <rPr>
        <vertAlign val="subscript"/>
        <sz val="11"/>
        <color theme="1"/>
        <rFont val="Calibri"/>
        <family val="2"/>
        <scheme val="minor"/>
      </rPr>
      <t>3</t>
    </r>
  </si>
  <si>
    <t>Camphor,  benzamide,</t>
  </si>
  <si>
    <r>
      <t>Benzene,  CCl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,CHCl</t>
    </r>
    <r>
      <rPr>
        <vertAlign val="subscript"/>
        <sz val="11"/>
        <color theme="1"/>
        <rFont val="Calibri"/>
        <family val="2"/>
        <scheme val="minor"/>
      </rPr>
      <t>3</t>
    </r>
  </si>
  <si>
    <t>solvent</t>
  </si>
  <si>
    <t>Freezing point</t>
  </si>
  <si>
    <t>Kf</t>
  </si>
  <si>
    <t>Water</t>
  </si>
  <si>
    <t>benzene</t>
  </si>
  <si>
    <r>
      <t>Carbon disulfide(CS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</si>
  <si>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Carbon tetrachloride(CCl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</si>
  <si>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r>
      <t>Chloroform(CHCl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</si>
  <si>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 </t>
    </r>
    <r>
      <rPr>
        <b/>
        <sz val="10.5"/>
        <color rgb="FF000000"/>
        <rFont val="Arial"/>
        <family val="2"/>
      </rPr>
      <t>60.055</t>
    </r>
  </si>
  <si>
    <t xml:space="preserve">Camphor </t>
  </si>
  <si>
    <t>benzamide</t>
  </si>
  <si>
    <r>
      <t>Molecular weight (M</t>
    </r>
    <r>
      <rPr>
        <sz val="8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)</t>
    </r>
  </si>
  <si>
    <t>m = Mass of solute/Molecular mass of solute (MB)/Mass of Solvent *1000</t>
  </si>
  <si>
    <t>m=number of moles of the solute in kg of the solvent</t>
  </si>
  <si>
    <r>
      <t xml:space="preserve">Calculated ∆t
(°C)
(Depression in freezing point </t>
    </r>
    <r>
      <rPr>
        <sz val="12"/>
        <color theme="1"/>
        <rFont val="Calibri"/>
        <family val="2"/>
      </rPr>
      <t>∆T</t>
    </r>
    <r>
      <rPr>
        <sz val="8"/>
        <color theme="1"/>
        <rFont val="Calibri"/>
        <family val="2"/>
      </rPr>
      <t>f</t>
    </r>
    <r>
      <rPr>
        <sz val="12"/>
        <color theme="1"/>
        <rFont val="Calibri"/>
        <family val="2"/>
        <scheme val="minor"/>
      </rPr>
      <t>)</t>
    </r>
  </si>
  <si>
    <r>
      <t>T</t>
    </r>
    <r>
      <rPr>
        <sz val="8"/>
        <color theme="1"/>
        <rFont val="Calibri"/>
        <family val="2"/>
        <scheme val="minor"/>
      </rPr>
      <t>f</t>
    </r>
  </si>
  <si>
    <t>freezing point of pure solvent (T)</t>
  </si>
  <si>
    <r>
      <t>Freezing point of the solution = Freezing point of the pure solvent (T)  + Depression in freezing point ∆T</t>
    </r>
    <r>
      <rPr>
        <sz val="8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)</t>
    </r>
  </si>
  <si>
    <r>
      <t>Depression in freezing point  (∆T</t>
    </r>
    <r>
      <rPr>
        <sz val="8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 xml:space="preserve"> °C) = Molal freezing point depression constant (Kf) * van't Hoff factor (i) * m</t>
    </r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</si>
</sst>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2D050"/>
      <name val="Calibri"/>
      <family val="2"/>
      <scheme val="minor"/>
    </font>
    <font>
      <vertAlign val="subscript"/>
      <sz val="12"/>
      <color rgb="FF92D05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.5"/>
      <color rgb="FF000000"/>
      <name val="Arial"/>
      <family val="2"/>
    </font>
    <font>
      <sz val="10.5"/>
      <color rgb="FF000000"/>
      <name val="Arial"/>
      <family val="2"/>
    </font>
    <font>
      <b/>
      <i/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Calibri"/>
      <family val="2"/>
      <scheme val="minor"/>
    </font>
    <font>
      <sz val="12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wrapText="1"/>
    </xf>
    <xf numFmtId="165" fontId="0" fillId="0" borderId="0" xfId="0" applyNumberFormat="1" applyAlignment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9" fillId="0" borderId="1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12" fillId="0" borderId="6" xfId="0" applyFont="1" applyBorder="1" applyAlignment="1">
      <alignment horizontal="right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790575</xdr:colOff>
      <xdr:row>27</xdr:row>
      <xdr:rowOff>38100</xdr:rowOff>
    </xdr:from>
    <xdr:to>
      <xdr:col>9</xdr:col>
      <xdr:colOff>590550</xdr:colOff>
      <xdr:row>35</xdr:row>
      <xdr:rowOff>9525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" y="7258050"/>
          <a:ext cx="9248775" cy="1657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topLeftCell="A19" workbookViewId="0">
      <selection activeCell="G42" sqref="G42"/>
    </sheetView>
  </sheetViews>
  <sheetFormatPr defaultColWidth="11" defaultRowHeight="15.75"/>
  <cols>
    <col min="1" max="8" width="14.125" customWidth="1"/>
    <col min="13" max="13" width="16.75" customWidth="1"/>
    <col min="14" max="14" width="15.875" customWidth="1"/>
    <col min="15" max="15" width="14" customWidth="1"/>
  </cols>
  <sheetData>
    <row r="1" spans="1:15" ht="16.5" thickBot="1">
      <c r="A1" t="s">
        <v>4</v>
      </c>
    </row>
    <row r="2" spans="1:15" ht="78.75">
      <c r="A2" s="5" t="s">
        <v>0</v>
      </c>
      <c r="B2" s="5" t="s">
        <v>1</v>
      </c>
      <c r="C2" s="6" t="s">
        <v>5</v>
      </c>
      <c r="D2" s="6" t="s">
        <v>6</v>
      </c>
      <c r="E2" s="6" t="s">
        <v>3</v>
      </c>
      <c r="F2" s="3" t="s">
        <v>2</v>
      </c>
      <c r="G2" s="3" t="s">
        <v>35</v>
      </c>
      <c r="H2" s="6" t="s">
        <v>37</v>
      </c>
      <c r="I2" s="3" t="s">
        <v>36</v>
      </c>
      <c r="M2" s="24" t="s">
        <v>7</v>
      </c>
      <c r="N2" s="7" t="s">
        <v>8</v>
      </c>
      <c r="O2" s="27" t="s">
        <v>10</v>
      </c>
    </row>
    <row r="3" spans="1:15">
      <c r="A3" s="4">
        <v>12.5</v>
      </c>
      <c r="B3" s="2">
        <v>2.5</v>
      </c>
      <c r="C3">
        <f t="shared" ref="C3:C5" si="0">35.453+22.99</f>
        <v>58.442999999999998</v>
      </c>
      <c r="D3">
        <v>-1.8580000000000001</v>
      </c>
      <c r="E3" s="2">
        <v>2</v>
      </c>
      <c r="F3" s="1">
        <f>B3/C3/A3*1000</f>
        <v>3.422137809489588</v>
      </c>
      <c r="G3" s="1">
        <f>D3*E3*F3</f>
        <v>-12.71666410006331</v>
      </c>
      <c r="H3" s="1">
        <v>0</v>
      </c>
      <c r="I3" s="1">
        <f>H3+G3</f>
        <v>-12.71666410006331</v>
      </c>
      <c r="M3" s="25"/>
      <c r="N3" s="8" t="s">
        <v>9</v>
      </c>
      <c r="O3" s="28"/>
    </row>
    <row r="4" spans="1:15" ht="16.5" thickBot="1">
      <c r="A4" s="4">
        <v>12.5</v>
      </c>
      <c r="B4" s="2">
        <v>5</v>
      </c>
      <c r="C4">
        <f t="shared" si="0"/>
        <v>58.442999999999998</v>
      </c>
      <c r="D4">
        <v>-1.8580000000000001</v>
      </c>
      <c r="E4" s="2">
        <v>2</v>
      </c>
      <c r="F4" s="1">
        <f>B4/C4/A4*1000</f>
        <v>6.844275618979176</v>
      </c>
      <c r="G4" s="1">
        <f t="shared" ref="G4:G5" si="1">D4*E4*F4</f>
        <v>-25.433328200126621</v>
      </c>
      <c r="H4" s="1">
        <v>0</v>
      </c>
      <c r="I4" s="1">
        <f t="shared" ref="I4:I17" si="2">H4+G4</f>
        <v>-25.433328200126621</v>
      </c>
      <c r="M4" s="26"/>
      <c r="N4" s="9"/>
      <c r="O4" s="29"/>
    </row>
    <row r="5" spans="1:15" ht="16.5" thickBot="1">
      <c r="A5" s="4">
        <v>12.5</v>
      </c>
      <c r="B5" s="2">
        <v>10</v>
      </c>
      <c r="C5">
        <f t="shared" si="0"/>
        <v>58.442999999999998</v>
      </c>
      <c r="D5">
        <v>-1.8580000000000001</v>
      </c>
      <c r="E5" s="2">
        <v>2</v>
      </c>
      <c r="F5" s="1">
        <f t="shared" ref="F5" si="3">B5/C5/A5*1000</f>
        <v>13.688551237958352</v>
      </c>
      <c r="G5" s="1">
        <f t="shared" si="1"/>
        <v>-50.866656400253241</v>
      </c>
      <c r="H5" s="1">
        <v>0</v>
      </c>
      <c r="I5" s="1">
        <f t="shared" si="2"/>
        <v>-50.866656400253241</v>
      </c>
      <c r="M5" s="10" t="s">
        <v>11</v>
      </c>
      <c r="N5" s="9">
        <v>2</v>
      </c>
      <c r="O5" s="11" t="s">
        <v>12</v>
      </c>
    </row>
    <row r="6" spans="1:15" ht="18.75" thickBot="1">
      <c r="A6" s="2">
        <v>25</v>
      </c>
      <c r="B6" s="2">
        <v>2.5</v>
      </c>
      <c r="C6">
        <f>35.453+22.99</f>
        <v>58.442999999999998</v>
      </c>
      <c r="D6">
        <v>-1.8580000000000001</v>
      </c>
      <c r="E6" s="2">
        <v>2</v>
      </c>
      <c r="F6" s="1">
        <f>B6/C6/A6*1000</f>
        <v>1.711068904744794</v>
      </c>
      <c r="G6" s="1">
        <f>D6*E6*F6</f>
        <v>-6.3583320500316551</v>
      </c>
      <c r="H6" s="1">
        <v>0</v>
      </c>
      <c r="I6" s="1">
        <f t="shared" si="2"/>
        <v>-6.3583320500316551</v>
      </c>
      <c r="M6" s="10" t="s">
        <v>13</v>
      </c>
      <c r="N6" s="9">
        <v>3</v>
      </c>
      <c r="O6" s="11" t="s">
        <v>12</v>
      </c>
    </row>
    <row r="7" spans="1:15" ht="18.75" thickBot="1">
      <c r="A7" s="2">
        <v>25</v>
      </c>
      <c r="B7" s="2">
        <v>5</v>
      </c>
      <c r="C7">
        <f t="shared" ref="C7:C17" si="4">35.453+22.99</f>
        <v>58.442999999999998</v>
      </c>
      <c r="D7">
        <v>-1.8580000000000001</v>
      </c>
      <c r="E7" s="2">
        <v>2</v>
      </c>
      <c r="F7" s="1">
        <f t="shared" ref="F7:F17" si="5">B7/C7/A7*1000</f>
        <v>3.422137809489588</v>
      </c>
      <c r="G7" s="1">
        <f t="shared" ref="G7:G17" si="6">D7*E7*F7</f>
        <v>-12.71666410006331</v>
      </c>
      <c r="H7" s="1">
        <v>0</v>
      </c>
      <c r="I7" s="1">
        <f t="shared" si="2"/>
        <v>-12.71666410006331</v>
      </c>
      <c r="M7" s="10" t="s">
        <v>14</v>
      </c>
      <c r="N7" s="9">
        <v>4</v>
      </c>
      <c r="O7" s="11" t="s">
        <v>12</v>
      </c>
    </row>
    <row r="8" spans="1:15" ht="16.5" thickBot="1">
      <c r="A8" s="2">
        <v>25</v>
      </c>
      <c r="B8" s="2">
        <v>10</v>
      </c>
      <c r="C8">
        <f t="shared" si="4"/>
        <v>58.442999999999998</v>
      </c>
      <c r="D8">
        <v>-1.8580000000000001</v>
      </c>
      <c r="E8" s="2">
        <v>2</v>
      </c>
      <c r="F8" s="1">
        <f t="shared" si="5"/>
        <v>6.844275618979176</v>
      </c>
      <c r="G8" s="1">
        <f t="shared" si="6"/>
        <v>-25.433328200126621</v>
      </c>
      <c r="H8" s="1">
        <v>0</v>
      </c>
      <c r="I8" s="1">
        <f t="shared" si="2"/>
        <v>-25.433328200126621</v>
      </c>
      <c r="M8" s="10" t="s">
        <v>15</v>
      </c>
      <c r="N8" s="9">
        <v>1</v>
      </c>
      <c r="O8" s="11" t="s">
        <v>12</v>
      </c>
    </row>
    <row r="9" spans="1:15" ht="16.5" thickBot="1">
      <c r="A9" s="2">
        <v>50</v>
      </c>
      <c r="B9" s="2">
        <v>2.5</v>
      </c>
      <c r="C9">
        <f t="shared" si="4"/>
        <v>58.442999999999998</v>
      </c>
      <c r="D9">
        <v>-1.8580000000000001</v>
      </c>
      <c r="E9" s="2">
        <v>2</v>
      </c>
      <c r="F9" s="1">
        <f t="shared" si="5"/>
        <v>0.855534452372397</v>
      </c>
      <c r="G9" s="1">
        <f t="shared" si="6"/>
        <v>-3.1791660250158276</v>
      </c>
      <c r="H9" s="1">
        <v>0</v>
      </c>
      <c r="I9" s="1">
        <f t="shared" si="2"/>
        <v>-3.1791660250158276</v>
      </c>
      <c r="M9" s="12" t="s">
        <v>16</v>
      </c>
      <c r="N9" s="13">
        <v>1</v>
      </c>
      <c r="O9" s="14" t="s">
        <v>12</v>
      </c>
    </row>
    <row r="10" spans="1:15" ht="18.75" customHeight="1" thickBot="1">
      <c r="A10" s="2">
        <v>50</v>
      </c>
      <c r="B10" s="2">
        <v>5</v>
      </c>
      <c r="C10">
        <f t="shared" si="4"/>
        <v>58.442999999999998</v>
      </c>
      <c r="D10">
        <v>-1.8580000000000001</v>
      </c>
      <c r="E10" s="2">
        <v>2</v>
      </c>
      <c r="F10" s="1">
        <f t="shared" si="5"/>
        <v>1.711068904744794</v>
      </c>
      <c r="G10" s="1">
        <f t="shared" si="6"/>
        <v>-6.3583320500316551</v>
      </c>
      <c r="H10" s="1">
        <v>0</v>
      </c>
      <c r="I10" s="1">
        <f t="shared" si="2"/>
        <v>-6.3583320500316551</v>
      </c>
      <c r="M10" s="10" t="s">
        <v>17</v>
      </c>
      <c r="N10" s="9">
        <v>1</v>
      </c>
      <c r="O10" s="11" t="s">
        <v>18</v>
      </c>
    </row>
    <row r="11" spans="1:15">
      <c r="A11" s="2">
        <v>50</v>
      </c>
      <c r="B11" s="2">
        <v>10</v>
      </c>
      <c r="C11">
        <f t="shared" si="4"/>
        <v>58.442999999999998</v>
      </c>
      <c r="D11">
        <v>-1.8580000000000001</v>
      </c>
      <c r="E11" s="2">
        <v>2</v>
      </c>
      <c r="F11" s="1">
        <f t="shared" si="5"/>
        <v>3.422137809489588</v>
      </c>
      <c r="G11" s="1">
        <f t="shared" si="6"/>
        <v>-12.71666410006331</v>
      </c>
      <c r="H11" s="1">
        <v>0</v>
      </c>
      <c r="I11" s="1">
        <f t="shared" si="2"/>
        <v>-12.71666410006331</v>
      </c>
      <c r="M11" s="30" t="s">
        <v>19</v>
      </c>
      <c r="N11" s="8">
        <v>1</v>
      </c>
      <c r="O11" s="27" t="s">
        <v>20</v>
      </c>
    </row>
    <row r="12" spans="1:15">
      <c r="A12" s="2">
        <v>75</v>
      </c>
      <c r="B12" s="2">
        <v>2.5</v>
      </c>
      <c r="C12">
        <f t="shared" si="4"/>
        <v>58.442999999999998</v>
      </c>
      <c r="D12">
        <v>-1.8580000000000001</v>
      </c>
      <c r="E12" s="2">
        <v>2</v>
      </c>
      <c r="F12" s="1">
        <f t="shared" si="5"/>
        <v>0.57035630158159811</v>
      </c>
      <c r="G12" s="1">
        <f t="shared" si="6"/>
        <v>-2.1194440166772188</v>
      </c>
      <c r="H12" s="1">
        <v>0</v>
      </c>
      <c r="I12" s="1">
        <f t="shared" si="2"/>
        <v>-2.1194440166772188</v>
      </c>
      <c r="M12" s="25"/>
      <c r="N12" s="8">
        <v>1</v>
      </c>
      <c r="O12" s="28"/>
    </row>
    <row r="13" spans="1:15" ht="16.5" thickBot="1">
      <c r="A13" s="2">
        <v>75</v>
      </c>
      <c r="B13" s="2">
        <v>5</v>
      </c>
      <c r="C13">
        <f t="shared" si="4"/>
        <v>58.442999999999998</v>
      </c>
      <c r="D13">
        <v>-1.8580000000000001</v>
      </c>
      <c r="E13" s="2">
        <v>2</v>
      </c>
      <c r="F13" s="1">
        <f t="shared" si="5"/>
        <v>1.1407126031631962</v>
      </c>
      <c r="G13" s="1">
        <f t="shared" si="6"/>
        <v>-4.2388880333544376</v>
      </c>
      <c r="H13" s="1">
        <v>0</v>
      </c>
      <c r="I13" s="1">
        <f t="shared" si="2"/>
        <v>-4.2388880333544376</v>
      </c>
      <c r="M13" s="26"/>
      <c r="N13" s="9">
        <v>1</v>
      </c>
      <c r="O13" s="29"/>
    </row>
    <row r="14" spans="1:15">
      <c r="A14" s="2">
        <v>75</v>
      </c>
      <c r="B14" s="2">
        <v>10</v>
      </c>
      <c r="C14">
        <f t="shared" si="4"/>
        <v>58.442999999999998</v>
      </c>
      <c r="D14">
        <v>-1.8580000000000001</v>
      </c>
      <c r="E14" s="2">
        <v>2</v>
      </c>
      <c r="F14" s="1">
        <f t="shared" si="5"/>
        <v>2.2814252063263925</v>
      </c>
      <c r="G14" s="1">
        <f t="shared" si="6"/>
        <v>-8.4777760667088753</v>
      </c>
      <c r="H14" s="1">
        <v>0</v>
      </c>
      <c r="I14" s="1">
        <f t="shared" si="2"/>
        <v>-8.4777760667088753</v>
      </c>
    </row>
    <row r="15" spans="1:15">
      <c r="A15" s="2">
        <v>100</v>
      </c>
      <c r="B15" s="2">
        <v>2.5</v>
      </c>
      <c r="C15">
        <f t="shared" si="4"/>
        <v>58.442999999999998</v>
      </c>
      <c r="D15">
        <v>-1.8580000000000001</v>
      </c>
      <c r="E15" s="2">
        <v>2</v>
      </c>
      <c r="F15" s="1">
        <f t="shared" si="5"/>
        <v>0.4277672261861985</v>
      </c>
      <c r="G15" s="1">
        <f t="shared" si="6"/>
        <v>-1.5895830125079138</v>
      </c>
      <c r="H15" s="1">
        <v>0</v>
      </c>
      <c r="I15" s="1">
        <f t="shared" si="2"/>
        <v>-1.5895830125079138</v>
      </c>
    </row>
    <row r="16" spans="1:15" ht="16.5" thickBot="1">
      <c r="A16" s="2">
        <v>100</v>
      </c>
      <c r="B16" s="2">
        <v>5</v>
      </c>
      <c r="C16">
        <f t="shared" si="4"/>
        <v>58.442999999999998</v>
      </c>
      <c r="D16">
        <v>-1.8580000000000001</v>
      </c>
      <c r="E16" s="2">
        <v>2</v>
      </c>
      <c r="F16" s="1">
        <f t="shared" si="5"/>
        <v>0.855534452372397</v>
      </c>
      <c r="G16" s="1">
        <f t="shared" si="6"/>
        <v>-3.1791660250158276</v>
      </c>
      <c r="H16" s="1">
        <v>0</v>
      </c>
      <c r="I16" s="1">
        <f t="shared" si="2"/>
        <v>-3.1791660250158276</v>
      </c>
    </row>
    <row r="17" spans="1:15" ht="21.75" customHeight="1" thickBot="1">
      <c r="A17" s="2">
        <v>100</v>
      </c>
      <c r="B17" s="2">
        <v>10</v>
      </c>
      <c r="C17">
        <f t="shared" si="4"/>
        <v>58.442999999999998</v>
      </c>
      <c r="D17">
        <v>-1.8580000000000001</v>
      </c>
      <c r="E17" s="2">
        <v>2</v>
      </c>
      <c r="F17" s="1">
        <f t="shared" si="5"/>
        <v>1.711068904744794</v>
      </c>
      <c r="G17" s="1">
        <f t="shared" si="6"/>
        <v>-6.3583320500316551</v>
      </c>
      <c r="H17" s="1">
        <v>0</v>
      </c>
      <c r="I17" s="1">
        <f t="shared" si="2"/>
        <v>-6.3583320500316551</v>
      </c>
      <c r="M17" s="15" t="s">
        <v>21</v>
      </c>
      <c r="N17" s="16" t="s">
        <v>22</v>
      </c>
      <c r="O17" s="16" t="s">
        <v>23</v>
      </c>
    </row>
    <row r="18" spans="1:15" ht="16.5" thickBot="1">
      <c r="M18" s="17" t="s">
        <v>24</v>
      </c>
      <c r="N18" s="11">
        <v>0</v>
      </c>
      <c r="O18" s="11">
        <v>-1.8580000000000001</v>
      </c>
    </row>
    <row r="19" spans="1:15" ht="16.5" thickBot="1">
      <c r="M19" s="17" t="s">
        <v>25</v>
      </c>
      <c r="N19" s="11">
        <v>5.5</v>
      </c>
      <c r="O19" s="11">
        <v>-4.9000000000000004</v>
      </c>
    </row>
    <row r="20" spans="1:15" ht="33.75" thickBot="1">
      <c r="C20" t="s">
        <v>33</v>
      </c>
      <c r="M20" s="17" t="s">
        <v>26</v>
      </c>
      <c r="N20" s="11">
        <v>-111.5</v>
      </c>
      <c r="O20" s="11">
        <v>-3.83</v>
      </c>
    </row>
    <row r="21" spans="1:15" ht="33.75" thickBot="1">
      <c r="C21" t="s">
        <v>34</v>
      </c>
      <c r="M21" s="17" t="s">
        <v>27</v>
      </c>
      <c r="N21" s="11">
        <v>-22.8</v>
      </c>
      <c r="O21" s="11">
        <v>-29.8</v>
      </c>
    </row>
    <row r="22" spans="1:15" ht="18.75" thickBot="1">
      <c r="C22" t="s">
        <v>39</v>
      </c>
      <c r="M22" s="17" t="s">
        <v>28</v>
      </c>
      <c r="N22" s="11">
        <v>-63.56</v>
      </c>
      <c r="O22" s="11">
        <v>-4.9000000000000004</v>
      </c>
    </row>
    <row r="24" spans="1:15" ht="16.5" thickBot="1">
      <c r="C24" t="s">
        <v>38</v>
      </c>
    </row>
    <row r="25" spans="1:15" ht="30.75" thickBot="1">
      <c r="M25" s="15" t="s">
        <v>7</v>
      </c>
      <c r="N25" s="18" t="s">
        <v>32</v>
      </c>
    </row>
    <row r="26" spans="1:15" ht="16.5" thickBot="1">
      <c r="M26" s="19" t="s">
        <v>11</v>
      </c>
      <c r="N26" s="20">
        <v>58.442999999999998</v>
      </c>
    </row>
    <row r="27" spans="1:15" ht="18.75" thickBot="1">
      <c r="M27" s="17" t="s">
        <v>13</v>
      </c>
      <c r="N27" s="20">
        <v>110.98399999999999</v>
      </c>
    </row>
    <row r="28" spans="1:15" ht="18.75" thickBot="1">
      <c r="M28" s="17" t="s">
        <v>14</v>
      </c>
      <c r="N28" s="20">
        <v>133.34100000000001</v>
      </c>
    </row>
    <row r="29" spans="1:15" ht="16.5" thickBot="1">
      <c r="M29" s="17" t="s">
        <v>15</v>
      </c>
      <c r="N29" s="23" t="s">
        <v>29</v>
      </c>
    </row>
    <row r="30" spans="1:15" ht="16.5" thickBot="1">
      <c r="M30" s="17" t="s">
        <v>16</v>
      </c>
      <c r="N30" s="20">
        <v>180.15600000000001</v>
      </c>
    </row>
    <row r="31" spans="1:15" ht="16.5" thickBot="1">
      <c r="M31" s="17" t="s">
        <v>17</v>
      </c>
      <c r="N31" s="21">
        <v>32.064999999999998</v>
      </c>
    </row>
    <row r="32" spans="1:15" ht="16.5" thickBot="1">
      <c r="M32" s="17" t="s">
        <v>30</v>
      </c>
      <c r="N32" s="22">
        <v>152.233</v>
      </c>
    </row>
    <row r="33" spans="13:14" ht="16.5" thickBot="1">
      <c r="M33" s="17" t="s">
        <v>31</v>
      </c>
      <c r="N33" s="22">
        <v>121.14</v>
      </c>
    </row>
  </sheetData>
  <mergeCells count="4">
    <mergeCell ref="M2:M4"/>
    <mergeCell ref="O2:O4"/>
    <mergeCell ref="M11:M13"/>
    <mergeCell ref="O11:O13"/>
  </mergeCells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Cryoscopy and Ebullioscopy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 Humphreys</dc:creator>
  <cp:lastModifiedBy>malinip</cp:lastModifiedBy>
  <dcterms:created xsi:type="dcterms:W3CDTF">2011-07-10T08:59:09Z</dcterms:created>
  <dcterms:modified xsi:type="dcterms:W3CDTF">2016-10-04T10:46:43Z</dcterms:modified>
</cp:coreProperties>
</file>