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ganose/dev/src/tropic/data/vanthoff/"/>
    </mc:Choice>
  </mc:AlternateContent>
  <xr:revisionPtr revIDLastSave="0" documentId="13_ncr:1_{EFB2E066-4160-DB4B-AFCD-EE0B37D8EEC5}" xr6:coauthVersionLast="47" xr6:coauthVersionMax="47" xr10:uidLastSave="{00000000-0000-0000-0000-000000000000}"/>
  <bookViews>
    <workbookView xWindow="0" yWindow="50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/>
  <c r="E5" i="2"/>
  <c r="D5" i="2"/>
  <c r="H3" i="2"/>
  <c r="H4" i="2"/>
  <c r="H2" i="2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<sst xmlns="http://schemas.openxmlformats.org/spreadsheetml/2006/main" count="11" uniqueCount="11">
  <si>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</si>
  <si>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</si>
  <si>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</si>
  <si>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</si>
  <si>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</si>
  <si>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</si>
  <si>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</si>
  <si>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</si>
  <si>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</si>
  <si>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10.1038/nchem.2391</t>
  </si>
  <si>
    <t>values mactch 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</si>
</sst>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39769956777682"/>
                  <c:y val="-0.12369073973938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bBL!$E$2:$E$5</c:f>
              <c:numCache>
                <c:formatCode>General</c:formatCode>
                <c:ptCount val="4"/>
                <c:pt idx="0">
                  <c:v>3.8737168312996321E-3</c:v>
                </c:pt>
                <c:pt idx="1">
                  <c:v>3.9502271380604387E-3</c:v>
                </c:pt>
                <c:pt idx="2">
                  <c:v>4.0298206729800527E-3</c:v>
                </c:pt>
                <c:pt idx="3">
                  <c:v>4.1126876413736376E-3</c:v>
                </c:pt>
              </c:numCache>
            </c:numRef>
          </c:xVal>
          <c:yVal>
            <c:numRef>
              <c:f>bBL!$H$2:$H$5</c:f>
              <c:numCache>
                <c:formatCode>General</c:formatCode>
                <c:ptCount val="4"/>
                <c:pt idx="0">
                  <c:v>18.655752147509574</c:v>
                </c:pt>
                <c:pt idx="1">
                  <c:v>18.350452186686567</c:v>
                </c:pt>
                <c:pt idx="2">
                  <c:v>17.985867635341712</c:v>
                </c:pt>
                <c:pt idx="3">
                  <c:v>17.288476977526155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341310</xdr:colOff>
      <xdr:row>8</xdr:row>
      <xdr:rowOff>96837</xdr:rowOff>
    </xdr:from>
    <xdr:to>
      <xdr:col>17</xdr:col>
      <xdr:colOff>66675</xdr:colOff>
      <xdr:row>27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P17"/>
  <sheetViews>
    <sheetView tabSelected="1" workbookViewId="0">
      <selection activeCell="E18" sqref="E18:G29"/>
    </sheetView>
  </sheetViews>
  <sheetFormatPr baseColWidth="10" defaultColWidth="8.83203125" defaultRowHeight="15" x14ac:dyDescent="0.2"/>
  <cols>
    <col min="1" max="1" width="35.83203125" customWidth="1"/>
    <col min="2" max="4" width="13" customWidth="1"/>
    <col min="5" max="5" width="10.1640625" customWidth="1"/>
    <col min="6" max="6" width="15" bestFit="1" customWidth="1"/>
    <col min="7" max="7" width="18.1640625" customWidth="1"/>
    <col min="8" max="9" width="13.6640625" customWidth="1"/>
    <col min="10" max="10" width="36.5" customWidth="1"/>
  </cols>
  <sheetData>
    <row r="1" spans="1:16" s="1" customFormat="1" x14ac:dyDescent="0.2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6" x14ac:dyDescent="0.2">
      <c r="A2" s="8" t="s">
        <v>9</v>
      </c>
      <c r="B2">
        <v>10</v>
      </c>
      <c r="C2">
        <v>-15</v>
      </c>
      <c r="D2">
        <f>C2+273.15</f>
        <v>258.14999999999998</v>
      </c>
      <c r="E2">
        <f>1/D2</f>
        <v>3.8737168312996321E-3</v>
      </c>
      <c r="G2">
        <v>9.43</v>
      </c>
      <c r="H2">
        <f>8.314*LN(G2)</f>
        <v>18.655752147509574</v>
      </c>
      <c r="J2" t="s">
        <v>10</v>
      </c>
    </row>
    <row r="3" spans="1:16" x14ac:dyDescent="0.2">
      <c r="B3">
        <v>10</v>
      </c>
      <c r="C3">
        <v>-20</v>
      </c>
      <c r="D3">
        <f t="shared" ref="D3:D5" si="0">C3+273.15</f>
        <v>253.14999999999998</v>
      </c>
      <c r="E3">
        <f t="shared" ref="E3:E5" si="1">1/D3</f>
        <v>3.9502271380604387E-3</v>
      </c>
      <c r="G3">
        <v>9.09</v>
      </c>
      <c r="H3">
        <f t="shared" ref="H3:H5" si="2">8.314*LN(G3)</f>
        <v>18.350452186686567</v>
      </c>
    </row>
    <row r="4" spans="1:16" x14ac:dyDescent="0.2">
      <c r="B4">
        <v>10</v>
      </c>
      <c r="C4">
        <v>-25</v>
      </c>
      <c r="D4">
        <f t="shared" si="0"/>
        <v>248.14999999999998</v>
      </c>
      <c r="E4">
        <f t="shared" si="1"/>
        <v>4.0298206729800527E-3</v>
      </c>
      <c r="G4">
        <v>8.6999999999999993</v>
      </c>
      <c r="H4">
        <f t="shared" si="2"/>
        <v>17.985867635341712</v>
      </c>
    </row>
    <row r="5" spans="1:16" s="4" customFormat="1" x14ac:dyDescent="0.2">
      <c r="A5"/>
      <c r="B5">
        <v>10</v>
      </c>
      <c r="C5">
        <v>-30</v>
      </c>
      <c r="D5">
        <f t="shared" si="0"/>
        <v>243.14999999999998</v>
      </c>
      <c r="E5">
        <f t="shared" si="1"/>
        <v>4.1126876413736376E-3</v>
      </c>
      <c r="F5"/>
      <c r="G5">
        <v>8</v>
      </c>
      <c r="H5">
        <f t="shared" si="2"/>
        <v>17.288476977526155</v>
      </c>
      <c r="I5"/>
      <c r="J5"/>
      <c r="K5"/>
      <c r="L5"/>
      <c r="M5"/>
      <c r="N5"/>
      <c r="O5"/>
      <c r="P5"/>
    </row>
    <row r="9" spans="1:16" s="4" customForma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2" spans="1:16" x14ac:dyDescent="0.2">
      <c r="J12" s="5"/>
      <c r="K12" s="5"/>
      <c r="L12" s="6"/>
    </row>
    <row r="13" spans="1:16" s="4" customFormat="1" x14ac:dyDescent="0.2">
      <c r="A13"/>
      <c r="B13"/>
      <c r="C13"/>
      <c r="D13"/>
      <c r="E13"/>
      <c r="F13"/>
      <c r="G13"/>
      <c r="H13"/>
      <c r="I13"/>
      <c r="J13" s="5"/>
      <c r="K13" s="5"/>
      <c r="L13" s="6"/>
      <c r="M13"/>
      <c r="N13"/>
      <c r="O13"/>
      <c r="P13"/>
    </row>
    <row r="14" spans="1:16" x14ac:dyDescent="0.2">
      <c r="J14" s="5"/>
      <c r="K14" s="7"/>
      <c r="L14" s="6"/>
    </row>
    <row r="17" spans="1:16" s="4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Ganose, Alexander M</cp:lastModifiedBy>
  <cp:revision/>
  <dcterms:created xsi:type="dcterms:W3CDTF">2025-06-10T15:19:58Z</dcterms:created>
  <dcterms:modified xsi:type="dcterms:W3CDTF">2025-08-22T16:05:33Z</dcterms:modified>
  <cp:category/>
  <cp:contentStatus/>
</cp:coreProperties>
</file>