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cromain_ic_ac_uk/Documents/01-Research/Data/TROPIC/vant_Hoff/"/>
    </mc:Choice>
  </mc:AlternateContent>
  <xr:revisionPtr revIDLastSave="13" documentId="8_{263DDD95-5FF1-4349-891C-3C07D04C9788}" xr6:coauthVersionLast="47" xr6:coauthVersionMax="47" xr10:uidLastSave="{B5D09D66-88B5-4C30-9DEF-6F8A6A5C7B3A}"/>
  <bookViews>
    <workbookView xWindow="-120" yWindow="-120" windowWidth="29040" windowHeight="15720" xr2:uid="{C9FD66C6-8DEC-424D-B28B-01FA890DA8A8}"/>
  </bookViews>
  <sheets>
    <sheet name="bBL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" l="1"/>
  <c r="H13" i="2" s="1"/>
  <c r="D13" i="2"/>
  <c r="E13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G2" i="2"/>
  <c r="H2" i="2" l="1"/>
  <c r="D4" i="2"/>
  <c r="E4" i="2" s="1"/>
  <c r="D3" i="2"/>
  <c r="E3" i="2" s="1"/>
  <c r="D2" i="2"/>
  <c r="E2" i="2" s="1"/>
</calcChain>
</file>

<file path=xl/sharedStrings.xml><?xml version="1.0" encoding="utf-8"?>
<sst xmlns="http://schemas.openxmlformats.org/spreadsheetml/2006/main" count="11" uniqueCount="11">
  <si>
    <t>DOI</t>
  </si>
  <si>
    <t>[M]0</t>
  </si>
  <si>
    <t>T (K)</t>
  </si>
  <si>
    <t>1/T (K)</t>
  </si>
  <si>
    <t>Measured [M]eq</t>
  </si>
  <si>
    <t>R.Ln([M]eq)</t>
  </si>
  <si>
    <t>Comments</t>
  </si>
  <si>
    <r>
      <t>T (</t>
    </r>
    <r>
      <rPr>
        <b/>
        <sz val="11"/>
        <color theme="1"/>
        <rFont val="Symbol"/>
        <family val="1"/>
        <charset val="2"/>
      </rPr>
      <t>°</t>
    </r>
    <r>
      <rPr>
        <b/>
        <sz val="11"/>
        <color theme="1"/>
        <rFont val="Aptos Narrow"/>
        <family val="2"/>
        <scheme val="minor"/>
      </rPr>
      <t>C)</t>
    </r>
  </si>
  <si>
    <t>Conversion (%)</t>
  </si>
  <si>
    <t>10.1038/s41467-023-38916-5</t>
  </si>
  <si>
    <t>match with the reported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</si>
</sst>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1"/>
      <name val="Symbol"/>
      <family val="1"/>
      <charset val="2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/>
    <xf numFmtId="0" fontId="0" fillId="0" borderId="1" xfId="0" applyBorder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2" fillId="2" borderId="0" xfId="0" applyNumberFormat="1" applyFont="1" applyFill="1" applyAlignment="1">
      <alignment horizontal="center"/>
    </xf>
    <xf numFmtId="0" fontId="0" fillId="0" borderId="0" xfId="0" applyNumberFormat="1"/>
    <xf numFmtId="0" fontId="0" fillId="0" borderId="0" xfId="0" applyFont="1" applyBorder="1"/>
    <xf numFmtId="49" fontId="5" fillId="0" borderId="0" xfId="1" applyNumberFormat="1"/>
    <xf numFmtId="11" fontId="0" fillId="0" borderId="0" xfId="0" applyNumberFormat="1"/>
    <xf numFmtId="0" fontId="0" fillId="0" borderId="0" xfId="0" applyFill="1" applyBorder="1"/>
    <xf numFmtId="0" fontId="0" fillId="0" borderId="0" xfId="0" applyNumberFormat="1" applyBorder="1"/>
    <xf numFmtId="11" fontId="0" fillId="0" borderId="0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bBL!$H$1</c:f>
              <c:strCache>
                <c:ptCount val="1"/>
                <c:pt idx="0">
                  <c:v>R.Ln([M]eq)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669906573563124"/>
                  <c:y val="-0.262842647201086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bBL!$E$2:$E$13</c:f>
              <c:numCache>
                <c:formatCode>General</c:formatCode>
                <c:ptCount val="12"/>
                <c:pt idx="0">
                  <c:v>3.1933578157432542E-3</c:v>
                </c:pt>
                <c:pt idx="1">
                  <c:v>3.1933578157432542E-3</c:v>
                </c:pt>
                <c:pt idx="2">
                  <c:v>3.1933578157432542E-3</c:v>
                </c:pt>
                <c:pt idx="3">
                  <c:v>3.0945381401825778E-3</c:v>
                </c:pt>
                <c:pt idx="4">
                  <c:v>3.0945381401825778E-3</c:v>
                </c:pt>
                <c:pt idx="5">
                  <c:v>3.0945381401825778E-3</c:v>
                </c:pt>
                <c:pt idx="6">
                  <c:v>3.0945381401825778E-3</c:v>
                </c:pt>
                <c:pt idx="7">
                  <c:v>3.0016509079993999E-3</c:v>
                </c:pt>
                <c:pt idx="8">
                  <c:v>3.0016509079993999E-3</c:v>
                </c:pt>
                <c:pt idx="9">
                  <c:v>3.0016509079993999E-3</c:v>
                </c:pt>
                <c:pt idx="10">
                  <c:v>2.9141774734081308E-3</c:v>
                </c:pt>
                <c:pt idx="11">
                  <c:v>2.9141774734081308E-3</c:v>
                </c:pt>
              </c:numCache>
            </c:numRef>
          </c:xVal>
          <c:yVal>
            <c:numRef>
              <c:f>bBL!$H$2:$H$13</c:f>
              <c:numCache>
                <c:formatCode>General</c:formatCode>
                <c:ptCount val="12"/>
                <c:pt idx="0">
                  <c:v>-26.982891676415957</c:v>
                </c:pt>
                <c:pt idx="1">
                  <c:v>-27.298306872691992</c:v>
                </c:pt>
                <c:pt idx="2">
                  <c:v>-27.155432239686402</c:v>
                </c:pt>
                <c:pt idx="3">
                  <c:v>-26.556439226877867</c:v>
                </c:pt>
                <c:pt idx="4">
                  <c:v>-25.866043941793063</c:v>
                </c:pt>
                <c:pt idx="5">
                  <c:v>-25.509870862556706</c:v>
                </c:pt>
                <c:pt idx="6">
                  <c:v>-24.076404007389666</c:v>
                </c:pt>
                <c:pt idx="7">
                  <c:v>-24.251281968280338</c:v>
                </c:pt>
                <c:pt idx="8">
                  <c:v>-24.243601598219136</c:v>
                </c:pt>
                <c:pt idx="9">
                  <c:v>-23.104683237415045</c:v>
                </c:pt>
                <c:pt idx="10">
                  <c:v>-22.978459478573029</c:v>
                </c:pt>
                <c:pt idx="11">
                  <c:v>-22.776542778161431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F-418D-BD0F-94F219BD3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12224"/>
        <c:axId val="772913184"/>
      </c:scatterChart>
      <c:valAx>
        <c:axId val="772912224"/>
        <c:scaling>
          <c:orientation val="minMax"/>
          <c:min val="2.5000000000000005E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3184"/>
        <c:crosses val="autoZero"/>
        <c:crossBetween val="midCat"/>
      </c:valAx>
      <c:valAx>
        <c:axId val="772913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R.Ln([M]eq)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114300</xdr:rowOff>
    </xdr:from>
    <xdr:to>
      <xdr:col>9</xdr:col>
      <xdr:colOff>1143000</xdr:colOff>
      <xdr:row>37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90BA0-D31F-4612-5448-6408277AB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4179-3FC5-4BEE-96F0-6C0DC550EC27}">
  <dimension ref="A1:P27"/>
  <sheetViews>
    <sheetView tabSelected="1" workbookViewId="0">
      <selection activeCell="F14" sqref="F14"/>
    </sheetView>
  </sheetViews>
  <sheetFormatPr defaultRowHeight="15" x14ac:dyDescent="0.25"/>
  <cols>
    <col min="1" max="1" width="35.85546875" customWidth="1"/>
    <col min="2" max="4" width="13" customWidth="1"/>
    <col min="5" max="5" width="10.140625" style="13" customWidth="1"/>
    <col min="6" max="6" width="15" bestFit="1" customWidth="1"/>
    <col min="7" max="7" width="18.140625" customWidth="1"/>
    <col min="8" max="9" width="13.7109375" customWidth="1"/>
    <col min="10" max="10" width="48.140625" bestFit="1" customWidth="1"/>
  </cols>
  <sheetData>
    <row r="1" spans="1:16" s="1" customFormat="1" x14ac:dyDescent="0.25">
      <c r="A1" s="4" t="s">
        <v>0</v>
      </c>
      <c r="B1" s="5" t="s">
        <v>1</v>
      </c>
      <c r="C1" s="3" t="s">
        <v>7</v>
      </c>
      <c r="D1" s="2" t="s">
        <v>2</v>
      </c>
      <c r="E1" s="12" t="s">
        <v>3</v>
      </c>
      <c r="F1" s="3" t="s">
        <v>8</v>
      </c>
      <c r="G1" s="3" t="s">
        <v>4</v>
      </c>
      <c r="H1" s="2" t="s">
        <v>5</v>
      </c>
      <c r="I1" s="2"/>
      <c r="J1" s="1" t="s">
        <v>6</v>
      </c>
    </row>
    <row r="2" spans="1:16" x14ac:dyDescent="0.25">
      <c r="A2" s="15" t="s">
        <v>9</v>
      </c>
      <c r="B2" s="6">
        <v>0.5</v>
      </c>
      <c r="C2">
        <v>40</v>
      </c>
      <c r="D2">
        <f>C2+273.15</f>
        <v>313.14999999999998</v>
      </c>
      <c r="E2" s="13">
        <f>1/D2</f>
        <v>3.1933578157432542E-3</v>
      </c>
      <c r="F2">
        <v>92.21</v>
      </c>
      <c r="G2" s="16">
        <f>B2-(B2*F2/100)</f>
        <v>3.895000000000004E-2</v>
      </c>
      <c r="H2">
        <f>8.314*LN(G2)</f>
        <v>-26.982891676415957</v>
      </c>
      <c r="J2" t="s">
        <v>10</v>
      </c>
    </row>
    <row r="3" spans="1:16" x14ac:dyDescent="0.25">
      <c r="A3" s="6"/>
      <c r="B3" s="6">
        <v>0.5</v>
      </c>
      <c r="C3">
        <v>40</v>
      </c>
      <c r="D3">
        <f t="shared" ref="D3:D13" si="0">C3+273.15</f>
        <v>313.14999999999998</v>
      </c>
      <c r="E3" s="13">
        <f t="shared" ref="E3:E13" si="1">1/D3</f>
        <v>3.1933578157432542E-3</v>
      </c>
      <c r="F3">
        <v>92.5</v>
      </c>
      <c r="G3" s="16">
        <f t="shared" ref="G3:G13" si="2">B3-(B3*F3/100)</f>
        <v>3.7499999999999978E-2</v>
      </c>
      <c r="H3">
        <f t="shared" ref="H3:H13" si="3">8.314*LN(G3)</f>
        <v>-27.298306872691992</v>
      </c>
    </row>
    <row r="4" spans="1:16" x14ac:dyDescent="0.25">
      <c r="A4" s="6"/>
      <c r="B4" s="6">
        <v>0.5</v>
      </c>
      <c r="C4">
        <v>40</v>
      </c>
      <c r="D4">
        <f t="shared" si="0"/>
        <v>313.14999999999998</v>
      </c>
      <c r="E4" s="13">
        <f t="shared" si="1"/>
        <v>3.1933578157432542E-3</v>
      </c>
      <c r="F4">
        <v>92.37</v>
      </c>
      <c r="G4" s="16">
        <f t="shared" si="2"/>
        <v>3.8149999999999962E-2</v>
      </c>
      <c r="H4">
        <f t="shared" si="3"/>
        <v>-27.155432239686402</v>
      </c>
    </row>
    <row r="5" spans="1:16" s="7" customFormat="1" x14ac:dyDescent="0.25">
      <c r="A5" s="14"/>
      <c r="B5" s="6">
        <v>0.5</v>
      </c>
      <c r="C5" s="8">
        <v>50</v>
      </c>
      <c r="D5">
        <f t="shared" si="0"/>
        <v>323.14999999999998</v>
      </c>
      <c r="E5" s="13">
        <f t="shared" si="1"/>
        <v>3.0945381401825778E-3</v>
      </c>
      <c r="F5" s="8">
        <v>91.8</v>
      </c>
      <c r="G5" s="16">
        <f t="shared" si="2"/>
        <v>4.1000000000000036E-2</v>
      </c>
      <c r="H5">
        <f t="shared" si="3"/>
        <v>-26.556439226877867</v>
      </c>
      <c r="I5" s="8"/>
      <c r="J5" s="8"/>
      <c r="K5" s="8"/>
      <c r="L5" s="8"/>
      <c r="M5" s="8"/>
      <c r="N5" s="8"/>
      <c r="O5" s="8"/>
      <c r="P5" s="8"/>
    </row>
    <row r="6" spans="1:16" x14ac:dyDescent="0.25">
      <c r="A6" s="8"/>
      <c r="B6" s="6">
        <v>0.5</v>
      </c>
      <c r="C6" s="17">
        <v>50</v>
      </c>
      <c r="D6">
        <f t="shared" si="0"/>
        <v>323.14999999999998</v>
      </c>
      <c r="E6" s="13">
        <f t="shared" si="1"/>
        <v>3.0945381401825778E-3</v>
      </c>
      <c r="F6" s="17">
        <v>91.09</v>
      </c>
      <c r="G6" s="16">
        <f t="shared" si="2"/>
        <v>4.4549999999999979E-2</v>
      </c>
      <c r="H6">
        <f t="shared" si="3"/>
        <v>-25.866043941793063</v>
      </c>
      <c r="I6" s="8"/>
      <c r="J6" s="8"/>
      <c r="K6" s="8"/>
      <c r="L6" s="8"/>
      <c r="M6" s="8"/>
      <c r="N6" s="8"/>
      <c r="O6" s="8"/>
      <c r="P6" s="8"/>
    </row>
    <row r="7" spans="1:16" x14ac:dyDescent="0.25">
      <c r="A7" s="8"/>
      <c r="B7" s="6">
        <v>0.5</v>
      </c>
      <c r="C7" s="17">
        <v>50</v>
      </c>
      <c r="D7">
        <f t="shared" si="0"/>
        <v>323.14999999999998</v>
      </c>
      <c r="E7" s="13">
        <f t="shared" si="1"/>
        <v>3.0945381401825778E-3</v>
      </c>
      <c r="F7" s="17">
        <v>90.7</v>
      </c>
      <c r="G7" s="16">
        <f t="shared" si="2"/>
        <v>4.6499999999999986E-2</v>
      </c>
      <c r="H7">
        <f t="shared" si="3"/>
        <v>-25.509870862556706</v>
      </c>
      <c r="I7" s="8"/>
      <c r="J7" s="8"/>
      <c r="K7" s="8"/>
      <c r="L7" s="8"/>
      <c r="M7" s="8"/>
      <c r="N7" s="8"/>
      <c r="O7" s="8"/>
      <c r="P7" s="8"/>
    </row>
    <row r="8" spans="1:16" x14ac:dyDescent="0.25">
      <c r="A8" s="8"/>
      <c r="B8" s="6">
        <v>0.5</v>
      </c>
      <c r="C8" s="17">
        <v>50</v>
      </c>
      <c r="D8">
        <f t="shared" si="0"/>
        <v>323.14999999999998</v>
      </c>
      <c r="E8" s="13">
        <f t="shared" si="1"/>
        <v>3.0945381401825778E-3</v>
      </c>
      <c r="F8" s="17">
        <v>88.95</v>
      </c>
      <c r="G8" s="16">
        <f t="shared" si="2"/>
        <v>5.5249999999999966E-2</v>
      </c>
      <c r="H8">
        <f t="shared" si="3"/>
        <v>-24.076404007389666</v>
      </c>
      <c r="I8" s="8"/>
      <c r="J8" s="8"/>
      <c r="K8" s="8"/>
      <c r="L8" s="8"/>
      <c r="M8" s="8"/>
      <c r="N8" s="8"/>
      <c r="O8" s="8"/>
      <c r="P8" s="8"/>
    </row>
    <row r="9" spans="1:16" s="7" customFormat="1" x14ac:dyDescent="0.25">
      <c r="A9" s="8"/>
      <c r="B9" s="6">
        <v>0.5</v>
      </c>
      <c r="C9" s="17">
        <v>60</v>
      </c>
      <c r="D9">
        <f t="shared" si="0"/>
        <v>333.15</v>
      </c>
      <c r="E9" s="13">
        <f t="shared" si="1"/>
        <v>3.0016509079993999E-3</v>
      </c>
      <c r="F9" s="17">
        <v>89.18</v>
      </c>
      <c r="G9" s="16">
        <f t="shared" si="2"/>
        <v>5.4099999999999981E-2</v>
      </c>
      <c r="H9">
        <f t="shared" si="3"/>
        <v>-24.251281968280338</v>
      </c>
      <c r="I9" s="8"/>
      <c r="J9" s="8"/>
      <c r="K9" s="8"/>
      <c r="L9" s="8"/>
      <c r="M9" s="8"/>
      <c r="N9" s="8"/>
      <c r="O9" s="8"/>
      <c r="P9" s="8"/>
    </row>
    <row r="10" spans="1:16" x14ac:dyDescent="0.25">
      <c r="A10" s="8"/>
      <c r="B10" s="6">
        <v>0.5</v>
      </c>
      <c r="C10" s="17">
        <v>60</v>
      </c>
      <c r="D10">
        <f t="shared" si="0"/>
        <v>333.15</v>
      </c>
      <c r="E10" s="13">
        <f t="shared" si="1"/>
        <v>3.0016509079993999E-3</v>
      </c>
      <c r="F10" s="17">
        <v>89.17</v>
      </c>
      <c r="G10" s="16">
        <f t="shared" si="2"/>
        <v>5.4149999999999976E-2</v>
      </c>
      <c r="H10">
        <f t="shared" si="3"/>
        <v>-24.243601598219136</v>
      </c>
      <c r="I10" s="8"/>
      <c r="J10" s="8"/>
      <c r="K10" s="8"/>
      <c r="L10" s="8"/>
      <c r="M10" s="8"/>
      <c r="N10" s="8"/>
      <c r="O10" s="8"/>
      <c r="P10" s="8"/>
    </row>
    <row r="11" spans="1:16" x14ac:dyDescent="0.25">
      <c r="A11" s="8"/>
      <c r="B11" s="6">
        <v>0.5</v>
      </c>
      <c r="C11" s="17">
        <v>60</v>
      </c>
      <c r="D11">
        <f t="shared" si="0"/>
        <v>333.15</v>
      </c>
      <c r="E11" s="13">
        <f t="shared" si="1"/>
        <v>3.0016509079993999E-3</v>
      </c>
      <c r="F11" s="17">
        <v>87.58</v>
      </c>
      <c r="G11" s="16">
        <f t="shared" si="2"/>
        <v>6.2099999999999989E-2</v>
      </c>
      <c r="H11">
        <f t="shared" si="3"/>
        <v>-23.104683237415045</v>
      </c>
      <c r="I11" s="8"/>
      <c r="J11" s="8"/>
      <c r="K11" s="8"/>
      <c r="L11" s="8"/>
      <c r="M11" s="8"/>
      <c r="N11" s="8"/>
      <c r="O11" s="8"/>
      <c r="P11" s="8"/>
    </row>
    <row r="12" spans="1:16" x14ac:dyDescent="0.25">
      <c r="A12" s="8"/>
      <c r="B12" s="6">
        <v>0.5</v>
      </c>
      <c r="C12" s="17">
        <v>70</v>
      </c>
      <c r="D12">
        <f t="shared" si="0"/>
        <v>343.15</v>
      </c>
      <c r="E12" s="13">
        <f t="shared" si="1"/>
        <v>2.9141774734081308E-3</v>
      </c>
      <c r="F12" s="17">
        <v>87.39</v>
      </c>
      <c r="G12" s="16">
        <f t="shared" si="2"/>
        <v>6.3049999999999995E-2</v>
      </c>
      <c r="H12">
        <f t="shared" si="3"/>
        <v>-22.978459478573029</v>
      </c>
      <c r="I12" s="8"/>
      <c r="J12" s="9"/>
      <c r="K12" s="9"/>
      <c r="L12" s="10"/>
      <c r="M12" s="8"/>
      <c r="N12" s="8"/>
      <c r="O12" s="8"/>
      <c r="P12" s="8"/>
    </row>
    <row r="13" spans="1:16" s="8" customFormat="1" x14ac:dyDescent="0.25">
      <c r="B13" s="6">
        <v>0.5</v>
      </c>
      <c r="C13" s="17">
        <v>70</v>
      </c>
      <c r="D13" s="8">
        <f t="shared" si="0"/>
        <v>343.15</v>
      </c>
      <c r="E13" s="18">
        <f t="shared" si="1"/>
        <v>2.9141774734081308E-3</v>
      </c>
      <c r="F13" s="17">
        <v>87.08</v>
      </c>
      <c r="G13" s="16">
        <f t="shared" si="2"/>
        <v>6.4599999999999991E-2</v>
      </c>
      <c r="H13">
        <f t="shared" si="3"/>
        <v>-22.776542778161431</v>
      </c>
      <c r="J13" s="9"/>
      <c r="K13" s="9"/>
      <c r="L13" s="10"/>
    </row>
    <row r="14" spans="1:16" s="8" customFormat="1" x14ac:dyDescent="0.25">
      <c r="B14" s="14"/>
      <c r="C14" s="17"/>
      <c r="E14" s="18"/>
      <c r="F14" s="17"/>
      <c r="G14" s="19"/>
      <c r="J14" s="9"/>
      <c r="K14" s="11"/>
      <c r="L14" s="10"/>
    </row>
    <row r="15" spans="1:16" s="8" customFormat="1" x14ac:dyDescent="0.25">
      <c r="B15" s="14"/>
      <c r="C15" s="17"/>
      <c r="E15" s="18"/>
      <c r="F15" s="17"/>
      <c r="G15" s="19"/>
    </row>
    <row r="16" spans="1:16" s="8" customFormat="1" x14ac:dyDescent="0.25">
      <c r="B16" s="14"/>
      <c r="C16" s="17"/>
      <c r="E16" s="18"/>
      <c r="F16" s="17"/>
      <c r="G16" s="19"/>
    </row>
    <row r="17" spans="1:16" s="8" customFormat="1" x14ac:dyDescent="0.25">
      <c r="B17" s="14"/>
      <c r="C17" s="17"/>
      <c r="E17" s="18"/>
      <c r="F17" s="17"/>
      <c r="G17" s="19"/>
    </row>
    <row r="18" spans="1:16" x14ac:dyDescent="0.25">
      <c r="A18" s="8"/>
      <c r="B18" s="6"/>
      <c r="C18" s="17"/>
      <c r="F18" s="17"/>
      <c r="G18" s="16"/>
      <c r="I18" s="8"/>
      <c r="J18" s="8"/>
      <c r="K18" s="8"/>
      <c r="L18" s="8"/>
      <c r="M18" s="8"/>
      <c r="N18" s="8"/>
      <c r="O18" s="8"/>
      <c r="P18" s="8"/>
    </row>
    <row r="19" spans="1:16" x14ac:dyDescent="0.25">
      <c r="B19" s="6"/>
      <c r="C19" s="17"/>
      <c r="F19" s="17"/>
      <c r="G19" s="16"/>
    </row>
    <row r="20" spans="1:16" x14ac:dyDescent="0.25">
      <c r="B20" s="6"/>
    </row>
    <row r="21" spans="1:16" x14ac:dyDescent="0.25">
      <c r="B21" s="6"/>
    </row>
    <row r="22" spans="1:16" x14ac:dyDescent="0.25">
      <c r="B22" s="6"/>
    </row>
    <row r="23" spans="1:16" x14ac:dyDescent="0.25">
      <c r="B23" s="6"/>
    </row>
    <row r="24" spans="1:16" x14ac:dyDescent="0.25">
      <c r="B24" s="6"/>
    </row>
    <row r="25" spans="1:16" x14ac:dyDescent="0.25">
      <c r="B25" s="6"/>
    </row>
    <row r="26" spans="1:16" x14ac:dyDescent="0.25">
      <c r="B26" s="6"/>
    </row>
    <row r="27" spans="1:16" x14ac:dyDescent="0.25">
      <c r="B27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bBL</vt:lpstr>
    </vt:vector>
  </TitlesOfParts>
  <Manager/>
  <Company>Imperial College London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Romain, Charles R E</dc:creator>
  <cp:keywords/>
  <dc:description/>
  <cp:lastModifiedBy>Romain, Charles R E</cp:lastModifiedBy>
  <cp:revision/>
  <dcterms:created xsi:type="dcterms:W3CDTF">2025-06-10T15:19:58Z</dcterms:created>
  <dcterms:modified xsi:type="dcterms:W3CDTF">2025-06-30T13:54:36Z</dcterms:modified>
  <cp:category/>
  <cp:contentStatus/>
</cp:coreProperties>
</file>