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24" documentId="8_{DF6E7DBF-8118-49E1-B165-1E692BCFC744}" xr6:coauthVersionLast="47" xr6:coauthVersionMax="47" xr10:uidLastSave="{39AABE61-A6F5-45A1-91B1-00CAE4F3E8C9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E5" i="2"/>
  <c r="D5" i="2"/>
  <c r="H3" i="2"/>
  <c r="H4" i="2"/>
  <c r="H2" i="2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<sst xmlns="http://schemas.openxmlformats.org/spreadsheetml/2006/main" count="13" uniqueCount="13">
  <si>
    <t>DOI</t>
  </si>
  <si>
    <t>[M]0</t>
  </si>
  <si>
    <t>T (K)</t>
  </si>
  <si>
    <t>1/T (K)</t>
  </si>
  <si>
    <t>Measured [M]eq</t>
  </si>
  <si>
    <t>R.Ln([M]eq)</t>
  </si>
  <si>
    <t>DH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</si>
  <si>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</si>
  <si>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</si>
  <si>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</si>
  <si>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DS</t>
  </si>
  <si>
    <t>10.1038/nchem.2391</t>
  </si>
  <si>
    <t>values mactch 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</si>
</sst>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5" fillId="0" borderId="0" xfId="1"/>
    <xf numFmtId="0" fontId="0" fillId="0" borderId="0" xfId="0" applyFont="1" applyBorder="1"/>
    <xf numFmtId="0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9769956777682"/>
                  <c:y val="-0.1236907397393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bBL!$E$2:$E$5</c:f>
              <c:numCache>
                <c:formatCode>General</c:formatCode>
                <c:ptCount val="4"/>
                <c:pt idx="0">
                  <c:v>3.8737168312996321E-3</c:v>
                </c:pt>
                <c:pt idx="1">
                  <c:v>3.9502271380604387E-3</c:v>
                </c:pt>
                <c:pt idx="2">
                  <c:v>4.0298206729800527E-3</c:v>
                </c:pt>
                <c:pt idx="3">
                  <c:v>4.1126876413736376E-3</c:v>
                </c:pt>
              </c:numCache>
            </c:numRef>
          </c:xVal>
          <c:yVal>
            <c:numRef>
              <c:f>bBL!$H$2:$H$5</c:f>
              <c:numCache>
                <c:formatCode>General</c:formatCode>
                <c:ptCount val="4"/>
                <c:pt idx="0">
                  <c:v>18.655752147509574</c:v>
                </c:pt>
                <c:pt idx="1">
                  <c:v>18.350452186686567</c:v>
                </c:pt>
                <c:pt idx="2">
                  <c:v>17.985867635341712</c:v>
                </c:pt>
                <c:pt idx="3">
                  <c:v>17.288476977526155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2157410</xdr:colOff>
      <xdr:row>10</xdr:row>
      <xdr:rowOff>109537</xdr:rowOff>
    </xdr:from>
    <xdr:to>
      <xdr:col>8</xdr:col>
      <xdr:colOff>371475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25"/>
  <sheetViews>
    <sheetView tabSelected="1" workbookViewId="0">
      <selection activeCell="H15" sqref="H15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36.42578125" customWidth="1"/>
  </cols>
  <sheetData>
    <row r="1" spans="1:16" s="1" customFormat="1" x14ac:dyDescent="0.25">
      <c r="A1" s="4" t="s">
        <v>0</v>
      </c>
      <c r="B1" s="5" t="s">
        <v>1</v>
      </c>
      <c r="C1" s="3" t="s">
        <v>8</v>
      </c>
      <c r="D1" s="2" t="s">
        <v>2</v>
      </c>
      <c r="E1" s="12" t="s">
        <v>3</v>
      </c>
      <c r="F1" s="3" t="s">
        <v>9</v>
      </c>
      <c r="G1" s="3" t="s">
        <v>4</v>
      </c>
      <c r="H1" s="2" t="s">
        <v>5</v>
      </c>
      <c r="I1" s="2"/>
      <c r="J1" s="1" t="s">
        <v>7</v>
      </c>
    </row>
    <row r="2" spans="1:16" x14ac:dyDescent="0.25">
      <c r="A2" s="14" t="s">
        <v>11</v>
      </c>
      <c r="B2" s="6">
        <v>10</v>
      </c>
      <c r="C2">
        <v>-15</v>
      </c>
      <c r="D2">
        <f>C2+273.15</f>
        <v>258.14999999999998</v>
      </c>
      <c r="E2" s="13">
        <f>1/D2</f>
        <v>3.8737168312996321E-3</v>
      </c>
      <c r="G2">
        <v>9.43</v>
      </c>
      <c r="H2">
        <f>8.314*LN(G2)</f>
        <v>18.655752147509574</v>
      </c>
      <c r="J2" t="s">
        <v>12</v>
      </c>
    </row>
    <row r="3" spans="1:16" x14ac:dyDescent="0.25">
      <c r="A3" s="6"/>
      <c r="B3" s="6">
        <v>10</v>
      </c>
      <c r="C3">
        <v>-20</v>
      </c>
      <c r="D3">
        <f t="shared" ref="D3:D5" si="0">C3+273.15</f>
        <v>253.14999999999998</v>
      </c>
      <c r="E3" s="13">
        <f t="shared" ref="E3:E5" si="1">1/D3</f>
        <v>3.9502271380604387E-3</v>
      </c>
      <c r="G3">
        <v>9.09</v>
      </c>
      <c r="H3">
        <f t="shared" ref="H3:H5" si="2">8.314*LN(G3)</f>
        <v>18.350452186686567</v>
      </c>
    </row>
    <row r="4" spans="1:16" x14ac:dyDescent="0.25">
      <c r="A4" s="6"/>
      <c r="B4" s="6">
        <v>10</v>
      </c>
      <c r="C4">
        <v>-25</v>
      </c>
      <c r="D4">
        <f t="shared" si="0"/>
        <v>248.14999999999998</v>
      </c>
      <c r="E4" s="13">
        <f t="shared" si="1"/>
        <v>4.0298206729800527E-3</v>
      </c>
      <c r="G4">
        <v>8.6999999999999993</v>
      </c>
      <c r="H4">
        <f t="shared" si="2"/>
        <v>17.985867635341712</v>
      </c>
    </row>
    <row r="5" spans="1:16" s="7" customFormat="1" x14ac:dyDescent="0.25">
      <c r="A5" s="15"/>
      <c r="B5" s="15">
        <v>10</v>
      </c>
      <c r="C5" s="8">
        <v>-30</v>
      </c>
      <c r="D5">
        <f t="shared" si="0"/>
        <v>243.14999999999998</v>
      </c>
      <c r="E5" s="13">
        <f t="shared" si="1"/>
        <v>4.1126876413736376E-3</v>
      </c>
      <c r="F5" s="8"/>
      <c r="G5" s="8">
        <v>8</v>
      </c>
      <c r="H5">
        <f t="shared" si="2"/>
        <v>17.288476977526155</v>
      </c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15"/>
      <c r="C6" s="8"/>
      <c r="D6" s="8"/>
      <c r="E6" s="16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15"/>
      <c r="C7" s="8"/>
      <c r="D7" s="8"/>
      <c r="E7" s="16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15"/>
      <c r="C8" s="8"/>
      <c r="D8" s="8"/>
      <c r="E8" s="16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15"/>
      <c r="C9" s="8"/>
      <c r="D9" s="8"/>
      <c r="E9" s="16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15"/>
      <c r="C10" s="8"/>
      <c r="D10" s="8"/>
      <c r="E10" s="1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15"/>
      <c r="C11" s="8"/>
      <c r="D11" s="8"/>
      <c r="E11" s="16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15"/>
      <c r="C12" s="8"/>
      <c r="D12" s="8"/>
      <c r="E12" s="16"/>
      <c r="F12" s="8"/>
      <c r="G12" s="8"/>
      <c r="H12" s="8"/>
      <c r="I12" s="8"/>
      <c r="J12" s="9"/>
      <c r="K12" s="9"/>
      <c r="L12" s="10"/>
      <c r="M12" s="8"/>
      <c r="N12" s="8"/>
      <c r="O12" s="8"/>
      <c r="P12" s="8"/>
    </row>
    <row r="13" spans="1:16" s="7" customFormat="1" x14ac:dyDescent="0.25">
      <c r="A13" s="8"/>
      <c r="B13" s="15"/>
      <c r="C13" s="8"/>
      <c r="D13" s="8"/>
      <c r="E13" s="16"/>
      <c r="F13" s="8"/>
      <c r="G13" s="8"/>
      <c r="H13" s="8"/>
      <c r="I13" s="8"/>
      <c r="J13" s="9"/>
      <c r="K13" s="9"/>
      <c r="L13" s="10"/>
      <c r="M13" s="8"/>
      <c r="N13" s="8"/>
      <c r="O13" s="8"/>
      <c r="P13" s="8"/>
    </row>
    <row r="14" spans="1:16" x14ac:dyDescent="0.25">
      <c r="A14" s="8"/>
      <c r="B14" s="15"/>
      <c r="C14" s="8"/>
      <c r="D14" s="8"/>
      <c r="E14" s="16"/>
      <c r="F14" s="8"/>
      <c r="G14" s="8"/>
      <c r="H14" s="8"/>
      <c r="I14" s="8"/>
      <c r="J14" s="9"/>
      <c r="K14" s="11"/>
      <c r="L14" s="10"/>
      <c r="M14" s="8"/>
      <c r="N14" s="8"/>
      <c r="O14" s="8"/>
      <c r="P14" s="8"/>
    </row>
    <row r="15" spans="1:16" x14ac:dyDescent="0.25">
      <c r="A15" s="8"/>
      <c r="B15" s="15"/>
      <c r="C15" s="8"/>
      <c r="D15" s="8"/>
      <c r="E15" s="16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8"/>
      <c r="B16" s="15"/>
      <c r="C16" s="8"/>
      <c r="D16" s="8"/>
      <c r="E16" s="16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7" customFormat="1" x14ac:dyDescent="0.25">
      <c r="A17" s="8"/>
      <c r="B17" s="15"/>
      <c r="C17" s="8"/>
      <c r="D17" s="8"/>
      <c r="E17" s="16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8"/>
      <c r="B18" s="8"/>
      <c r="C18" s="8"/>
      <c r="D18" s="8"/>
      <c r="E18" s="16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24" spans="1:16" x14ac:dyDescent="0.25">
      <c r="G24" t="s">
        <v>6</v>
      </c>
    </row>
    <row r="25" spans="1:16" x14ac:dyDescent="0.25">
      <c r="G2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2025-06-30T13:54:08Z</dcterms:modified>
  <cp:category/>
  <cp:contentStatus/>
</cp:coreProperties>
</file>