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58" documentId="8_{2EA1F3EE-2C16-415B-B09D-D83D7DDEA0A8}" xr6:coauthVersionLast="47" xr6:coauthVersionMax="47" xr10:uidLastSave="{01E6C3B8-CA4B-4748-8674-3CCB0BAE3ACE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H4" i="2" s="1"/>
  <c r="G5" i="2"/>
  <c r="H5" i="2" s="1"/>
  <c r="G6" i="2"/>
  <c r="H6" i="2" s="1"/>
  <c r="G7" i="2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2" i="2"/>
  <c r="H3" i="2"/>
  <c r="H7" i="2"/>
  <c r="H2" i="2"/>
  <c r="D17" i="2"/>
  <c r="E17" i="2" s="1"/>
  <c r="D16" i="2"/>
  <c r="E16" i="2" s="1"/>
  <c r="D15" i="2"/>
  <c r="E15" i="2"/>
  <c r="D14" i="2"/>
  <c r="E14" i="2" s="1"/>
  <c r="D13" i="2"/>
  <c r="E13" i="2" s="1"/>
  <c r="D12" i="2"/>
  <c r="E12" i="2"/>
  <c r="D11" i="2"/>
  <c r="E11" i="2"/>
  <c r="D10" i="2"/>
  <c r="E10" i="2"/>
  <c r="D9" i="2"/>
  <c r="E9" i="2"/>
  <c r="D8" i="2"/>
  <c r="E8" i="2" s="1"/>
  <c r="D7" i="2"/>
  <c r="E7" i="2"/>
  <c r="D6" i="2"/>
  <c r="E6" i="2"/>
  <c r="D5" i="2"/>
  <c r="E5" i="2" s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<sst xmlns="http://schemas.openxmlformats.org/spreadsheetml/2006/main" count="11" uniqueCount="11">
  <si>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</si>
  <si>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</si>
  <si>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</si>
  <si>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</si>
  <si>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</si>
  <si>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</si>
  <si>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</si>
  <si>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</si>
  <si>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</si>
  <si>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10.1021/acs.macromol.4c02663</t>
  </si>
  <si>
    <t>values in agreement with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</si>
</sst>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042058283141009E-2"/>
                  <c:y val="-0.23517644223429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bBL!$E$2:$E$17</c:f>
              <c:numCache>
                <c:formatCode>General</c:formatCode>
                <c:ptCount val="16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3.0945381401825778E-3</c:v>
                </c:pt>
                <c:pt idx="5">
                  <c:v>3.0945381401825778E-3</c:v>
                </c:pt>
                <c:pt idx="6">
                  <c:v>3.0945381401825778E-3</c:v>
                </c:pt>
                <c:pt idx="7">
                  <c:v>3.0945381401825778E-3</c:v>
                </c:pt>
                <c:pt idx="8">
                  <c:v>3.0016509079993999E-3</c:v>
                </c:pt>
                <c:pt idx="9">
                  <c:v>3.0016509079993999E-3</c:v>
                </c:pt>
                <c:pt idx="10">
                  <c:v>3.0016509079993999E-3</c:v>
                </c:pt>
                <c:pt idx="11">
                  <c:v>3.0016509079993999E-3</c:v>
                </c:pt>
                <c:pt idx="12">
                  <c:v>2.831657935721365E-3</c:v>
                </c:pt>
                <c:pt idx="13">
                  <c:v>2.831657935721365E-3</c:v>
                </c:pt>
                <c:pt idx="14">
                  <c:v>2.831657935721365E-3</c:v>
                </c:pt>
                <c:pt idx="15">
                  <c:v>2.831657935721365E-3</c:v>
                </c:pt>
              </c:numCache>
            </c:numRef>
          </c:xVal>
          <c:yVal>
            <c:numRef>
              <c:f>bBL!$H$2:$H$17</c:f>
              <c:numCache>
                <c:formatCode>General</c:formatCode>
                <c:ptCount val="16"/>
                <c:pt idx="0">
                  <c:v>-31.732150432236452</c:v>
                </c:pt>
                <c:pt idx="1">
                  <c:v>-31.732150432236452</c:v>
                </c:pt>
                <c:pt idx="2">
                  <c:v>-31.732150432236452</c:v>
                </c:pt>
                <c:pt idx="3">
                  <c:v>-31.732150432236452</c:v>
                </c:pt>
                <c:pt idx="4">
                  <c:v>-27.188186057492324</c:v>
                </c:pt>
                <c:pt idx="5">
                  <c:v>-27.188186057492324</c:v>
                </c:pt>
                <c:pt idx="6">
                  <c:v>-28.616949093580558</c:v>
                </c:pt>
                <c:pt idx="7">
                  <c:v>-28.616949093580558</c:v>
                </c:pt>
                <c:pt idx="8">
                  <c:v>-25.969324773061068</c:v>
                </c:pt>
                <c:pt idx="9">
                  <c:v>-25.969324773061068</c:v>
                </c:pt>
                <c:pt idx="10">
                  <c:v>-23.964303432685455</c:v>
                </c:pt>
                <c:pt idx="11">
                  <c:v>-23.964303432685455</c:v>
                </c:pt>
                <c:pt idx="12">
                  <c:v>-23.390696699142939</c:v>
                </c:pt>
                <c:pt idx="13">
                  <c:v>-23.390696699142939</c:v>
                </c:pt>
                <c:pt idx="14">
                  <c:v>-23.672554199774552</c:v>
                </c:pt>
                <c:pt idx="15">
                  <c:v>-23.672554199774552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681035</xdr:colOff>
      <xdr:row>29</xdr:row>
      <xdr:rowOff>176211</xdr:rowOff>
    </xdr:from>
    <xdr:to>
      <xdr:col>8</xdr:col>
      <xdr:colOff>419099</xdr:colOff>
      <xdr:row>52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macromol.4c02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N17"/>
  <sheetViews>
    <sheetView tabSelected="1" topLeftCell="A10" workbookViewId="0">
      <selection activeCell="D20" sqref="D20"/>
    </sheetView>
  </sheetViews>
  <sheetFormatPr defaultRowHeight="15" x14ac:dyDescent="0.25"/>
  <cols>
    <col min="1" max="1" width="35.85546875" customWidth="1"/>
    <col min="2" max="4" width="13" customWidth="1"/>
    <col min="5" max="5" width="10.140625" style="16" customWidth="1"/>
    <col min="6" max="6" width="15" bestFit="1" customWidth="1"/>
    <col min="7" max="7" width="18.140625" customWidth="1"/>
    <col min="8" max="9" width="13.7109375" customWidth="1"/>
    <col min="10" max="10" width="36.42578125" customWidth="1"/>
  </cols>
  <sheetData>
    <row r="1" spans="1:14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5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4" x14ac:dyDescent="0.25">
      <c r="A2" s="18" t="s">
        <v>9</v>
      </c>
      <c r="B2" s="6">
        <v>0.2</v>
      </c>
      <c r="C2">
        <v>25</v>
      </c>
      <c r="D2">
        <f>C2+273.15</f>
        <v>298.14999999999998</v>
      </c>
      <c r="E2" s="16">
        <f>1/D2</f>
        <v>3.3540164346805303E-3</v>
      </c>
      <c r="F2">
        <v>89</v>
      </c>
      <c r="G2">
        <f>B2-B2*(F2/100)</f>
        <v>2.1999999999999992E-2</v>
      </c>
      <c r="H2">
        <f>8.314*LN(G2)</f>
        <v>-31.732150432236452</v>
      </c>
      <c r="J2" t="s">
        <v>10</v>
      </c>
    </row>
    <row r="3" spans="1:14" x14ac:dyDescent="0.25">
      <c r="A3" s="6"/>
      <c r="B3" s="6">
        <v>0.2</v>
      </c>
      <c r="C3">
        <v>25</v>
      </c>
      <c r="D3">
        <f t="shared" ref="D3:D17" si="0">C3+273.15</f>
        <v>298.14999999999998</v>
      </c>
      <c r="E3" s="16">
        <f t="shared" ref="E3:E17" si="1">1/D3</f>
        <v>3.3540164346805303E-3</v>
      </c>
      <c r="F3">
        <v>89</v>
      </c>
      <c r="G3">
        <f t="shared" ref="G3:G17" si="2">B3-B3*(F3/100)</f>
        <v>2.1999999999999992E-2</v>
      </c>
      <c r="H3">
        <f t="shared" ref="H3:H17" si="3">8.314*LN(G3)</f>
        <v>-31.732150432236452</v>
      </c>
    </row>
    <row r="4" spans="1:14" x14ac:dyDescent="0.25">
      <c r="A4" s="6"/>
      <c r="B4" s="6">
        <v>0.2</v>
      </c>
      <c r="C4">
        <v>25</v>
      </c>
      <c r="D4">
        <f t="shared" si="0"/>
        <v>298.14999999999998</v>
      </c>
      <c r="E4" s="16">
        <f t="shared" si="1"/>
        <v>3.3540164346805303E-3</v>
      </c>
      <c r="F4">
        <v>89</v>
      </c>
      <c r="G4">
        <f t="shared" si="2"/>
        <v>2.1999999999999992E-2</v>
      </c>
      <c r="H4">
        <f t="shared" si="3"/>
        <v>-31.732150432236452</v>
      </c>
    </row>
    <row r="5" spans="1:14" s="8" customFormat="1" x14ac:dyDescent="0.25">
      <c r="A5" s="7"/>
      <c r="B5" s="7">
        <v>0.2</v>
      </c>
      <c r="C5" s="8">
        <v>25</v>
      </c>
      <c r="D5" s="8">
        <f t="shared" si="0"/>
        <v>298.14999999999998</v>
      </c>
      <c r="E5" s="17">
        <f t="shared" si="1"/>
        <v>3.3540164346805303E-3</v>
      </c>
      <c r="F5" s="8">
        <v>89</v>
      </c>
      <c r="G5" s="8">
        <f t="shared" si="2"/>
        <v>2.1999999999999992E-2</v>
      </c>
      <c r="H5" s="8">
        <f t="shared" si="3"/>
        <v>-31.732150432236452</v>
      </c>
    </row>
    <row r="6" spans="1:14" x14ac:dyDescent="0.25">
      <c r="B6" s="6">
        <v>0.2</v>
      </c>
      <c r="C6">
        <v>50</v>
      </c>
      <c r="D6">
        <f t="shared" si="0"/>
        <v>323.14999999999998</v>
      </c>
      <c r="E6" s="16">
        <f t="shared" si="1"/>
        <v>3.0945381401825778E-3</v>
      </c>
      <c r="F6">
        <v>81</v>
      </c>
      <c r="G6">
        <f t="shared" si="2"/>
        <v>3.7999999999999978E-2</v>
      </c>
      <c r="H6">
        <f t="shared" si="3"/>
        <v>-27.188186057492324</v>
      </c>
    </row>
    <row r="7" spans="1:14" x14ac:dyDescent="0.25">
      <c r="B7" s="6">
        <v>0.2</v>
      </c>
      <c r="C7">
        <v>50</v>
      </c>
      <c r="D7">
        <f t="shared" si="0"/>
        <v>323.14999999999998</v>
      </c>
      <c r="E7" s="16">
        <f t="shared" si="1"/>
        <v>3.0945381401825778E-3</v>
      </c>
      <c r="F7">
        <v>81</v>
      </c>
      <c r="G7">
        <f t="shared" si="2"/>
        <v>3.7999999999999978E-2</v>
      </c>
      <c r="H7">
        <f t="shared" si="3"/>
        <v>-27.188186057492324</v>
      </c>
    </row>
    <row r="8" spans="1:14" x14ac:dyDescent="0.25">
      <c r="B8" s="6">
        <v>0.2</v>
      </c>
      <c r="C8">
        <v>50</v>
      </c>
      <c r="D8">
        <f t="shared" si="0"/>
        <v>323.14999999999998</v>
      </c>
      <c r="E8" s="16">
        <f t="shared" si="1"/>
        <v>3.0945381401825778E-3</v>
      </c>
      <c r="F8">
        <v>84</v>
      </c>
      <c r="G8">
        <f t="shared" si="2"/>
        <v>3.2000000000000001E-2</v>
      </c>
      <c r="H8">
        <f t="shared" si="3"/>
        <v>-28.616949093580558</v>
      </c>
    </row>
    <row r="9" spans="1:14" s="8" customFormat="1" x14ac:dyDescent="0.25">
      <c r="B9" s="7">
        <v>0.2</v>
      </c>
      <c r="C9" s="8">
        <v>50</v>
      </c>
      <c r="D9" s="8">
        <f t="shared" si="0"/>
        <v>323.14999999999998</v>
      </c>
      <c r="E9" s="17">
        <f t="shared" si="1"/>
        <v>3.0945381401825778E-3</v>
      </c>
      <c r="F9" s="8">
        <v>84</v>
      </c>
      <c r="G9" s="8">
        <f t="shared" si="2"/>
        <v>3.2000000000000001E-2</v>
      </c>
      <c r="H9" s="8">
        <f t="shared" si="3"/>
        <v>-28.616949093580558</v>
      </c>
    </row>
    <row r="10" spans="1:14" x14ac:dyDescent="0.25">
      <c r="B10" s="6">
        <v>0.2</v>
      </c>
      <c r="C10">
        <v>60</v>
      </c>
      <c r="D10">
        <f t="shared" si="0"/>
        <v>333.15</v>
      </c>
      <c r="E10" s="16">
        <f t="shared" si="1"/>
        <v>3.0016509079993999E-3</v>
      </c>
      <c r="F10">
        <v>78</v>
      </c>
      <c r="G10">
        <f t="shared" si="2"/>
        <v>4.3999999999999984E-2</v>
      </c>
      <c r="H10">
        <f t="shared" si="3"/>
        <v>-25.969324773061068</v>
      </c>
    </row>
    <row r="11" spans="1:14" x14ac:dyDescent="0.25">
      <c r="B11" s="6">
        <v>0.2</v>
      </c>
      <c r="C11">
        <v>60</v>
      </c>
      <c r="D11">
        <f t="shared" si="0"/>
        <v>333.15</v>
      </c>
      <c r="E11" s="16">
        <f t="shared" si="1"/>
        <v>3.0016509079993999E-3</v>
      </c>
      <c r="F11">
        <v>78</v>
      </c>
      <c r="G11">
        <f t="shared" si="2"/>
        <v>4.3999999999999984E-2</v>
      </c>
      <c r="H11">
        <f t="shared" si="3"/>
        <v>-25.969324773061068</v>
      </c>
    </row>
    <row r="12" spans="1:14" x14ac:dyDescent="0.25">
      <c r="B12" s="6">
        <v>0.2</v>
      </c>
      <c r="C12">
        <v>60</v>
      </c>
      <c r="D12">
        <f t="shared" si="0"/>
        <v>333.15</v>
      </c>
      <c r="E12" s="16">
        <f t="shared" si="1"/>
        <v>3.0016509079993999E-3</v>
      </c>
      <c r="F12">
        <v>72</v>
      </c>
      <c r="G12">
        <f t="shared" si="2"/>
        <v>5.6000000000000022E-2</v>
      </c>
      <c r="H12">
        <f t="shared" si="3"/>
        <v>-23.964303432685455</v>
      </c>
      <c r="J12" s="11"/>
      <c r="K12" s="11"/>
      <c r="L12" s="12"/>
      <c r="M12" s="10"/>
      <c r="N12" s="10"/>
    </row>
    <row r="13" spans="1:14" s="8" customFormat="1" x14ac:dyDescent="0.25">
      <c r="B13" s="7">
        <v>0.2</v>
      </c>
      <c r="C13" s="8">
        <v>60</v>
      </c>
      <c r="D13" s="8">
        <f t="shared" si="0"/>
        <v>333.15</v>
      </c>
      <c r="E13" s="17">
        <f t="shared" si="1"/>
        <v>3.0016509079993999E-3</v>
      </c>
      <c r="F13" s="8">
        <v>72</v>
      </c>
      <c r="G13" s="8">
        <f t="shared" si="2"/>
        <v>5.6000000000000022E-2</v>
      </c>
      <c r="H13" s="8">
        <f t="shared" si="3"/>
        <v>-23.964303432685455</v>
      </c>
      <c r="J13" s="9"/>
      <c r="K13" s="9"/>
      <c r="L13" s="14"/>
    </row>
    <row r="14" spans="1:14" x14ac:dyDescent="0.25">
      <c r="B14" s="6">
        <v>0.2</v>
      </c>
      <c r="C14">
        <v>80</v>
      </c>
      <c r="D14">
        <f t="shared" si="0"/>
        <v>353.15</v>
      </c>
      <c r="E14" s="16">
        <f t="shared" si="1"/>
        <v>2.831657935721365E-3</v>
      </c>
      <c r="F14">
        <v>70</v>
      </c>
      <c r="G14">
        <f t="shared" si="2"/>
        <v>6.0000000000000026E-2</v>
      </c>
      <c r="H14">
        <f t="shared" si="3"/>
        <v>-23.390696699142939</v>
      </c>
      <c r="J14" s="11"/>
      <c r="K14" s="13"/>
      <c r="L14" s="12"/>
      <c r="M14" s="10"/>
      <c r="N14" s="10"/>
    </row>
    <row r="15" spans="1:14" x14ac:dyDescent="0.25">
      <c r="B15" s="6">
        <v>0.2</v>
      </c>
      <c r="C15">
        <v>80</v>
      </c>
      <c r="D15">
        <f t="shared" si="0"/>
        <v>353.15</v>
      </c>
      <c r="E15" s="16">
        <f t="shared" si="1"/>
        <v>2.831657935721365E-3</v>
      </c>
      <c r="F15">
        <v>70</v>
      </c>
      <c r="G15">
        <f t="shared" si="2"/>
        <v>6.0000000000000026E-2</v>
      </c>
      <c r="H15">
        <f t="shared" si="3"/>
        <v>-23.390696699142939</v>
      </c>
      <c r="J15" s="10"/>
      <c r="K15" s="10"/>
      <c r="L15" s="10"/>
      <c r="M15" s="10"/>
      <c r="N15" s="10"/>
    </row>
    <row r="16" spans="1:14" x14ac:dyDescent="0.25">
      <c r="B16" s="6">
        <v>0.2</v>
      </c>
      <c r="C16">
        <v>80</v>
      </c>
      <c r="D16">
        <f t="shared" si="0"/>
        <v>353.15</v>
      </c>
      <c r="E16" s="16">
        <f t="shared" si="1"/>
        <v>2.831657935721365E-3</v>
      </c>
      <c r="F16">
        <v>71</v>
      </c>
      <c r="G16">
        <f t="shared" si="2"/>
        <v>5.8000000000000024E-2</v>
      </c>
      <c r="H16">
        <f t="shared" si="3"/>
        <v>-23.672554199774552</v>
      </c>
      <c r="J16" s="10"/>
      <c r="K16" s="10"/>
      <c r="L16" s="10"/>
      <c r="M16" s="10"/>
      <c r="N16" s="10"/>
    </row>
    <row r="17" spans="2:8" s="8" customFormat="1" x14ac:dyDescent="0.25">
      <c r="B17" s="7">
        <v>0.2</v>
      </c>
      <c r="C17" s="8">
        <v>80</v>
      </c>
      <c r="D17" s="8">
        <f t="shared" si="0"/>
        <v>353.15</v>
      </c>
      <c r="E17" s="17">
        <f t="shared" si="1"/>
        <v>2.831657935721365E-3</v>
      </c>
      <c r="F17" s="8">
        <v>71</v>
      </c>
      <c r="G17" s="8">
        <f t="shared" si="2"/>
        <v>5.8000000000000024E-2</v>
      </c>
      <c r="H17" s="8">
        <f t="shared" si="3"/>
        <v>-23.672554199774552</v>
      </c>
    </row>
  </sheetData>
  <hyperlinks>
    <hyperlink ref="A2" r:id="rId1" tooltip="DOI URL" display="https://doi.org/10.1021/acs.macromol.4c02663" xr:uid="{75BEB5AF-DD2F-4B97-BCA9-241BD110CE0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2025-06-30T13:52:54Z</dcterms:modified>
  <cp:category/>
  <cp:contentStatus/>
</cp:coreProperties>
</file>