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6" documentId="8_{4A57F010-C465-4846-B0C6-B4D8C0E2885B}" xr6:coauthVersionLast="47" xr6:coauthVersionMax="47" xr10:uidLastSave="{CF3D6535-F581-4339-83DB-DB2D36CB552A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13" i="2" s="1"/>
  <c r="D13" i="2"/>
  <c r="E13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<sst xmlns="http://schemas.openxmlformats.org/spreadsheetml/2006/main" count="11" uniqueCount="11">
  <si>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</si>
  <si>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</si>
  <si>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</si>
  <si>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</si>
  <si>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</si>
  <si>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</si>
  <si>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</si>
  <si>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</si>
  <si>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</si>
  <si>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10.1038/s41467-023-38916-5</t>
  </si>
  <si>
    <t>match with the reported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</si>
</sst>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0" xfId="0" applyNumberFormat="1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9906573563124"/>
                  <c:y val="-0.2628426472010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bBL!$E$2:$E$13</c:f>
              <c:numCache>
                <c:formatCode>General</c:formatCode>
                <c:ptCount val="12"/>
                <c:pt idx="0">
                  <c:v>3.1933578157432542E-3</c:v>
                </c:pt>
                <c:pt idx="1">
                  <c:v>3.1933578157432542E-3</c:v>
                </c:pt>
                <c:pt idx="2">
                  <c:v>3.1933578157432542E-3</c:v>
                </c:pt>
                <c:pt idx="3">
                  <c:v>3.0945381401825778E-3</c:v>
                </c:pt>
                <c:pt idx="4">
                  <c:v>3.0945381401825778E-3</c:v>
                </c:pt>
                <c:pt idx="5">
                  <c:v>3.0945381401825778E-3</c:v>
                </c:pt>
                <c:pt idx="6">
                  <c:v>3.0945381401825778E-3</c:v>
                </c:pt>
                <c:pt idx="7">
                  <c:v>3.0016509079993999E-3</c:v>
                </c:pt>
                <c:pt idx="8">
                  <c:v>3.0016509079993999E-3</c:v>
                </c:pt>
                <c:pt idx="9">
                  <c:v>3.0016509079993999E-3</c:v>
                </c:pt>
                <c:pt idx="10">
                  <c:v>2.9141774734081308E-3</c:v>
                </c:pt>
                <c:pt idx="11">
                  <c:v>2.9141774734081308E-3</c:v>
                </c:pt>
              </c:numCache>
            </c:numRef>
          </c:xVal>
          <c:yVal>
            <c:numRef>
              <c:f>bBL!$H$2:$H$13</c:f>
              <c:numCache>
                <c:formatCode>General</c:formatCode>
                <c:ptCount val="12"/>
                <c:pt idx="0">
                  <c:v>-32.278807385293405</c:v>
                </c:pt>
                <c:pt idx="1">
                  <c:v>-32.483092847006837</c:v>
                </c:pt>
                <c:pt idx="2">
                  <c:v>-32.359920223789167</c:v>
                </c:pt>
                <c:pt idx="3">
                  <c:v>-30.478662430260592</c:v>
                </c:pt>
                <c:pt idx="4">
                  <c:v>-30.616303729204251</c:v>
                </c:pt>
                <c:pt idx="5">
                  <c:v>-30.649414087581174</c:v>
                </c:pt>
                <c:pt idx="6">
                  <c:v>-29.043401543118655</c:v>
                </c:pt>
                <c:pt idx="7">
                  <c:v>-29.521834710784503</c:v>
                </c:pt>
                <c:pt idx="8">
                  <c:v>-28.929323307735654</c:v>
                </c:pt>
                <c:pt idx="9">
                  <c:v>-27.52302325492515</c:v>
                </c:pt>
                <c:pt idx="10">
                  <c:v>-27.445936255985085</c:v>
                </c:pt>
                <c:pt idx="11">
                  <c:v>-27.387465904091769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11</xdr:row>
      <xdr:rowOff>161925</xdr:rowOff>
    </xdr:from>
    <xdr:to>
      <xdr:col>16</xdr:col>
      <xdr:colOff>200025</xdr:colOff>
      <xdr:row>30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F14" sqref="F14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0.2</v>
      </c>
      <c r="C2">
        <v>40</v>
      </c>
      <c r="D2">
        <f>C2+273.15</f>
        <v>313.14999999999998</v>
      </c>
      <c r="E2" s="13">
        <f>1/D2</f>
        <v>3.1933578157432542E-3</v>
      </c>
      <c r="F2">
        <v>89.7</v>
      </c>
      <c r="G2" s="16">
        <f>B2-(B2*F2/100)</f>
        <v>2.0600000000000007E-2</v>
      </c>
      <c r="H2">
        <f>8.314*LN(G2)</f>
        <v>-32.278807385293405</v>
      </c>
      <c r="J2" t="s">
        <v>10</v>
      </c>
    </row>
    <row r="3" spans="1:16" x14ac:dyDescent="0.25">
      <c r="A3" s="6"/>
      <c r="B3" s="6">
        <v>0.2</v>
      </c>
      <c r="C3">
        <v>40</v>
      </c>
      <c r="D3">
        <f t="shared" ref="D3:D13" si="0">C3+273.15</f>
        <v>313.14999999999998</v>
      </c>
      <c r="E3" s="13">
        <f t="shared" ref="E3:E13" si="1">1/D3</f>
        <v>3.1933578157432542E-3</v>
      </c>
      <c r="F3">
        <v>89.95</v>
      </c>
      <c r="G3" s="16">
        <f t="shared" ref="G3:G13" si="2">B3-(B3*F3/100)</f>
        <v>2.0099999999999979E-2</v>
      </c>
      <c r="H3">
        <f t="shared" ref="H3:H13" si="3">8.314*LN(G3)</f>
        <v>-32.483092847006837</v>
      </c>
    </row>
    <row r="4" spans="1:16" x14ac:dyDescent="0.25">
      <c r="A4" s="6"/>
      <c r="B4" s="6">
        <v>0.2</v>
      </c>
      <c r="C4">
        <v>40</v>
      </c>
      <c r="D4">
        <f t="shared" si="0"/>
        <v>313.14999999999998</v>
      </c>
      <c r="E4" s="13">
        <f t="shared" si="1"/>
        <v>3.1933578157432542E-3</v>
      </c>
      <c r="F4">
        <v>89.8</v>
      </c>
      <c r="G4" s="16">
        <f t="shared" si="2"/>
        <v>2.0400000000000001E-2</v>
      </c>
      <c r="H4">
        <f t="shared" si="3"/>
        <v>-32.359920223789167</v>
      </c>
    </row>
    <row r="5" spans="1:16" s="7" customFormat="1" x14ac:dyDescent="0.25">
      <c r="A5" s="14"/>
      <c r="B5" s="6">
        <v>0.2</v>
      </c>
      <c r="C5" s="8">
        <v>50</v>
      </c>
      <c r="D5">
        <f t="shared" si="0"/>
        <v>323.14999999999998</v>
      </c>
      <c r="E5" s="13">
        <f t="shared" si="1"/>
        <v>3.0945381401825778E-3</v>
      </c>
      <c r="F5" s="8">
        <v>87.21</v>
      </c>
      <c r="G5" s="16">
        <f t="shared" si="2"/>
        <v>2.5580000000000019E-2</v>
      </c>
      <c r="H5">
        <f t="shared" si="3"/>
        <v>-30.478662430260592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0.2</v>
      </c>
      <c r="C6" s="17">
        <v>50</v>
      </c>
      <c r="D6">
        <f t="shared" si="0"/>
        <v>323.14999999999998</v>
      </c>
      <c r="E6" s="13">
        <f t="shared" si="1"/>
        <v>3.0945381401825778E-3</v>
      </c>
      <c r="F6" s="17">
        <v>87.42</v>
      </c>
      <c r="G6" s="16">
        <f t="shared" si="2"/>
        <v>2.5159999999999988E-2</v>
      </c>
      <c r="H6">
        <f t="shared" si="3"/>
        <v>-30.616303729204251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0.2</v>
      </c>
      <c r="C7" s="17">
        <v>50</v>
      </c>
      <c r="D7">
        <f t="shared" si="0"/>
        <v>323.14999999999998</v>
      </c>
      <c r="E7" s="13">
        <f t="shared" si="1"/>
        <v>3.0945381401825778E-3</v>
      </c>
      <c r="F7" s="17">
        <v>87.47</v>
      </c>
      <c r="G7" s="16">
        <f t="shared" si="2"/>
        <v>2.5060000000000027E-2</v>
      </c>
      <c r="H7">
        <f t="shared" si="3"/>
        <v>-30.649414087581174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0.2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84.8</v>
      </c>
      <c r="G8" s="16">
        <f t="shared" si="2"/>
        <v>3.040000000000001E-2</v>
      </c>
      <c r="H8">
        <f t="shared" si="3"/>
        <v>-29.043401543118655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0.2</v>
      </c>
      <c r="C9" s="17">
        <v>60</v>
      </c>
      <c r="D9">
        <f t="shared" si="0"/>
        <v>333.15</v>
      </c>
      <c r="E9" s="13">
        <f t="shared" si="1"/>
        <v>3.0016509079993999E-3</v>
      </c>
      <c r="F9" s="17">
        <v>85.65</v>
      </c>
      <c r="G9" s="16">
        <f t="shared" si="2"/>
        <v>2.8699999999999976E-2</v>
      </c>
      <c r="H9">
        <f t="shared" si="3"/>
        <v>-29.521834710784503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0.2</v>
      </c>
      <c r="C10" s="17">
        <v>60</v>
      </c>
      <c r="D10">
        <f t="shared" si="0"/>
        <v>333.15</v>
      </c>
      <c r="E10" s="13">
        <f t="shared" si="1"/>
        <v>3.0016509079993999E-3</v>
      </c>
      <c r="F10" s="17">
        <v>84.59</v>
      </c>
      <c r="G10" s="16">
        <f t="shared" si="2"/>
        <v>3.0819999999999986E-2</v>
      </c>
      <c r="H10">
        <f t="shared" si="3"/>
        <v>-28.929323307735654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0.2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81.75</v>
      </c>
      <c r="G11" s="16">
        <f t="shared" si="2"/>
        <v>3.6500000000000005E-2</v>
      </c>
      <c r="H11">
        <f t="shared" si="3"/>
        <v>-27.52302325492515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0.2</v>
      </c>
      <c r="C12" s="17">
        <v>70</v>
      </c>
      <c r="D12">
        <f t="shared" si="0"/>
        <v>343.15</v>
      </c>
      <c r="E12" s="13">
        <f t="shared" si="1"/>
        <v>2.9141774734081308E-3</v>
      </c>
      <c r="F12" s="17">
        <v>81.58</v>
      </c>
      <c r="G12" s="16">
        <f t="shared" si="2"/>
        <v>3.6840000000000012E-2</v>
      </c>
      <c r="H12">
        <f t="shared" si="3"/>
        <v>-27.445936255985085</v>
      </c>
      <c r="I12" s="8"/>
      <c r="J12" s="9"/>
      <c r="K12" s="9"/>
      <c r="L12" s="10"/>
      <c r="M12" s="8"/>
      <c r="N12" s="8"/>
      <c r="O12" s="8"/>
      <c r="P12" s="8"/>
    </row>
    <row r="13" spans="1:16" s="8" customFormat="1" x14ac:dyDescent="0.25">
      <c r="B13" s="6">
        <v>0.2</v>
      </c>
      <c r="C13" s="17">
        <v>70</v>
      </c>
      <c r="D13" s="8">
        <f t="shared" si="0"/>
        <v>343.15</v>
      </c>
      <c r="E13" s="18">
        <f t="shared" si="1"/>
        <v>2.9141774734081308E-3</v>
      </c>
      <c r="F13" s="17">
        <v>81.45</v>
      </c>
      <c r="G13" s="16">
        <f t="shared" si="2"/>
        <v>3.7099999999999994E-2</v>
      </c>
      <c r="H13">
        <f t="shared" si="3"/>
        <v>-27.387465904091769</v>
      </c>
      <c r="J13" s="9"/>
      <c r="K13" s="9"/>
      <c r="L13" s="10"/>
    </row>
    <row r="14" spans="1:16" s="8" customFormat="1" x14ac:dyDescent="0.25">
      <c r="B14" s="14"/>
      <c r="C14" s="17"/>
      <c r="E14" s="18"/>
      <c r="F14" s="17"/>
      <c r="G14" s="19"/>
      <c r="J14" s="9"/>
      <c r="K14" s="11"/>
      <c r="L14" s="10"/>
    </row>
    <row r="15" spans="1:16" s="8" customFormat="1" x14ac:dyDescent="0.25">
      <c r="B15" s="14"/>
      <c r="C15" s="17"/>
      <c r="E15" s="18"/>
      <c r="F15" s="17"/>
      <c r="G15" s="19"/>
    </row>
    <row r="16" spans="1:16" s="8" customFormat="1" x14ac:dyDescent="0.25">
      <c r="B16" s="14"/>
      <c r="C16" s="17"/>
      <c r="E16" s="18"/>
      <c r="F16" s="17"/>
      <c r="G16" s="19"/>
    </row>
    <row r="17" spans="1:16" s="8" customFormat="1" x14ac:dyDescent="0.25">
      <c r="B17" s="14"/>
      <c r="C17" s="17"/>
      <c r="E17" s="18"/>
      <c r="F17" s="17"/>
      <c r="G17" s="19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2025-06-30T13:54:27Z</dcterms:modified>
  <cp:category/>
  <cp:contentStatus/>
</cp:coreProperties>
</file>