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19" documentId="8_{C67B5BF9-0CEF-4A94-BB7C-4139E872986B}" xr6:coauthVersionLast="47" xr6:coauthVersionMax="47" xr10:uidLastSave="{F5752464-1290-4BA3-B586-B32C7AC3132E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G4" i="2"/>
  <c r="H4" i="2" s="1"/>
  <c r="G5" i="2"/>
  <c r="H5" i="2" s="1"/>
  <c r="G6" i="2"/>
  <c r="H6" i="2" s="1"/>
  <c r="D5" i="2"/>
  <c r="E5" i="2" s="1"/>
  <c r="D6" i="2"/>
  <c r="E6" i="2" s="1"/>
  <c r="G2" i="2"/>
  <c r="H2" i="2" l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<sst xmlns="http://schemas.openxmlformats.org/spreadsheetml/2006/main" count="11" uniqueCount="11">
  <si>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</si>
  <si>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</si>
  <si>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</si>
  <si>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</si>
  <si>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</si>
  <si>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</si>
  <si>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</si>
  <si>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</si>
  <si>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</si>
  <si>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10.1038/s41467-023-38916-5</t>
  </si>
  <si>
    <t>match with the reported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</si>
</sst>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49" fontId="5" fillId="0" borderId="0" xfId="1" applyNumberFormat="1"/>
    <xf numFmtId="11" fontId="0" fillId="0" borderId="0" xfId="0" applyNumberFormat="1"/>
    <xf numFmtId="0" fontId="0" fillId="0" borderId="0" xfId="0" applyFill="1" applyBorder="1"/>
    <xf numFmtId="0" fontId="0" fillId="0" borderId="0" xfId="0" applyNumberFormat="1" applyBorder="1"/>
    <xf numFmtId="11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69906573563124"/>
                  <c:y val="-0.26284264720108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bBL!$E$2:$E$6</c:f>
              <c:numCache>
                <c:formatCode>General</c:formatCode>
                <c:ptCount val="5"/>
                <c:pt idx="0">
                  <c:v>3.3540164346805303E-3</c:v>
                </c:pt>
                <c:pt idx="1">
                  <c:v>3.2451728054518907E-3</c:v>
                </c:pt>
                <c:pt idx="2">
                  <c:v>3.1431714600031434E-3</c:v>
                </c:pt>
                <c:pt idx="3">
                  <c:v>3.0473868657626088E-3</c:v>
                </c:pt>
                <c:pt idx="4">
                  <c:v>2.9572674848440043E-3</c:v>
                </c:pt>
              </c:numCache>
            </c:numRef>
          </c:xVal>
          <c:yVal>
            <c:numRef>
              <c:f>bBL!$H$2:$H$6</c:f>
              <c:numCache>
                <c:formatCode>General</c:formatCode>
                <c:ptCount val="5"/>
                <c:pt idx="0">
                  <c:v>-36.546015762454125</c:v>
                </c:pt>
                <c:pt idx="1">
                  <c:v>-34.894206859268124</c:v>
                </c:pt>
                <c:pt idx="2">
                  <c:v>-33.008092479568347</c:v>
                </c:pt>
                <c:pt idx="3">
                  <c:v>-31.233454226177827</c:v>
                </c:pt>
                <c:pt idx="4">
                  <c:v>-29.547947452543863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  <c:min val="2.5000000000000005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17</xdr:row>
      <xdr:rowOff>123825</xdr:rowOff>
    </xdr:from>
    <xdr:to>
      <xdr:col>8</xdr:col>
      <xdr:colOff>647700</xdr:colOff>
      <xdr:row>36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P27"/>
  <sheetViews>
    <sheetView tabSelected="1" workbookViewId="0">
      <selection activeCell="F7" sqref="F7"/>
    </sheetView>
  </sheetViews>
  <sheetFormatPr defaultRowHeight="15" x14ac:dyDescent="0.25"/>
  <cols>
    <col min="1" max="1" width="35.85546875" customWidth="1"/>
    <col min="2" max="4" width="13" customWidth="1"/>
    <col min="5" max="5" width="10.140625" style="13" customWidth="1"/>
    <col min="6" max="6" width="15" bestFit="1" customWidth="1"/>
    <col min="7" max="7" width="18.140625" customWidth="1"/>
    <col min="8" max="9" width="13.7109375" customWidth="1"/>
    <col min="10" max="10" width="48.140625" bestFit="1" customWidth="1"/>
  </cols>
  <sheetData>
    <row r="1" spans="1:16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2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6" x14ac:dyDescent="0.25">
      <c r="A2" s="15" t="s">
        <v>9</v>
      </c>
      <c r="B2" s="6">
        <v>0.1</v>
      </c>
      <c r="C2">
        <v>25</v>
      </c>
      <c r="D2">
        <f>C2+273.15</f>
        <v>298.14999999999998</v>
      </c>
      <c r="E2" s="13">
        <f>1/D2</f>
        <v>3.3540164346805303E-3</v>
      </c>
      <c r="F2">
        <v>87.67</v>
      </c>
      <c r="G2" s="16">
        <f>B2-(B2*F2/100)</f>
        <v>1.2329999999999994E-2</v>
      </c>
      <c r="H2">
        <f>8.314*LN(G2)</f>
        <v>-36.546015762454125</v>
      </c>
      <c r="J2" t="s">
        <v>10</v>
      </c>
    </row>
    <row r="3" spans="1:16" x14ac:dyDescent="0.25">
      <c r="A3" s="6"/>
      <c r="B3" s="6">
        <v>0.1</v>
      </c>
      <c r="C3">
        <v>35</v>
      </c>
      <c r="D3">
        <f t="shared" ref="D3:D6" si="0">C3+273.15</f>
        <v>308.14999999999998</v>
      </c>
      <c r="E3" s="13">
        <f t="shared" ref="E3:E6" si="1">1/D3</f>
        <v>3.2451728054518907E-3</v>
      </c>
      <c r="F3">
        <v>84.96</v>
      </c>
      <c r="G3" s="16">
        <f t="shared" ref="G3:G6" si="2">B3-(B3*F3/100)</f>
        <v>1.5039999999999998E-2</v>
      </c>
      <c r="H3">
        <f t="shared" ref="H3:H6" si="3">8.314*LN(G3)</f>
        <v>-34.894206859268124</v>
      </c>
    </row>
    <row r="4" spans="1:16" x14ac:dyDescent="0.25">
      <c r="A4" s="6"/>
      <c r="B4" s="6">
        <v>0.1</v>
      </c>
      <c r="C4">
        <v>45</v>
      </c>
      <c r="D4">
        <f t="shared" si="0"/>
        <v>318.14999999999998</v>
      </c>
      <c r="E4" s="13">
        <f t="shared" si="1"/>
        <v>3.1431714600031434E-3</v>
      </c>
      <c r="F4">
        <v>81.13</v>
      </c>
      <c r="G4" s="16">
        <f t="shared" si="2"/>
        <v>1.8870000000000012E-2</v>
      </c>
      <c r="H4">
        <f t="shared" si="3"/>
        <v>-33.008092479568347</v>
      </c>
    </row>
    <row r="5" spans="1:16" s="7" customFormat="1" x14ac:dyDescent="0.25">
      <c r="A5" s="14"/>
      <c r="B5" s="6">
        <v>0.1</v>
      </c>
      <c r="C5" s="8">
        <v>55</v>
      </c>
      <c r="D5">
        <f t="shared" si="0"/>
        <v>328.15</v>
      </c>
      <c r="E5" s="13">
        <f t="shared" si="1"/>
        <v>3.0473868657626088E-3</v>
      </c>
      <c r="F5" s="8">
        <v>76.64</v>
      </c>
      <c r="G5" s="16">
        <f t="shared" si="2"/>
        <v>2.3360000000000006E-2</v>
      </c>
      <c r="H5">
        <f t="shared" si="3"/>
        <v>-31.233454226177827</v>
      </c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6">
        <v>0.1</v>
      </c>
      <c r="C6" s="17">
        <v>65</v>
      </c>
      <c r="D6">
        <f t="shared" si="0"/>
        <v>338.15</v>
      </c>
      <c r="E6" s="13">
        <f t="shared" si="1"/>
        <v>2.9572674848440043E-3</v>
      </c>
      <c r="F6" s="17">
        <v>71.39</v>
      </c>
      <c r="G6" s="16">
        <f t="shared" si="2"/>
        <v>2.8609999999999997E-2</v>
      </c>
      <c r="H6">
        <f t="shared" si="3"/>
        <v>-29.547947452543863</v>
      </c>
      <c r="I6" s="8"/>
      <c r="J6" s="8"/>
      <c r="K6" s="8"/>
      <c r="L6" s="8"/>
      <c r="M6" s="8"/>
      <c r="N6" s="8"/>
      <c r="O6" s="8"/>
      <c r="P6" s="8"/>
    </row>
    <row r="7" spans="1:16" x14ac:dyDescent="0.25">
      <c r="A7" s="8"/>
      <c r="B7" s="6"/>
      <c r="C7" s="17"/>
      <c r="F7" s="17"/>
      <c r="G7" s="16"/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6"/>
      <c r="C8" s="17"/>
      <c r="F8" s="17"/>
      <c r="G8" s="16"/>
      <c r="I8" s="8"/>
      <c r="J8" s="8"/>
      <c r="K8" s="8"/>
      <c r="L8" s="8"/>
      <c r="M8" s="8"/>
      <c r="N8" s="8"/>
      <c r="O8" s="8"/>
      <c r="P8" s="8"/>
    </row>
    <row r="9" spans="1:16" s="7" customFormat="1" x14ac:dyDescent="0.25">
      <c r="A9" s="8"/>
      <c r="B9" s="6"/>
      <c r="C9" s="17"/>
      <c r="D9"/>
      <c r="E9" s="13"/>
      <c r="F9" s="17"/>
      <c r="G9" s="16"/>
      <c r="H9"/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6"/>
      <c r="C10" s="17"/>
      <c r="F10" s="17"/>
      <c r="G10" s="16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6"/>
      <c r="C11" s="17"/>
      <c r="F11" s="17"/>
      <c r="G11" s="16"/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6"/>
      <c r="C12" s="17"/>
      <c r="F12" s="17"/>
      <c r="G12" s="16"/>
      <c r="I12" s="8"/>
      <c r="J12" s="9"/>
      <c r="K12" s="9"/>
      <c r="L12" s="10"/>
      <c r="M12" s="8"/>
      <c r="N12" s="8"/>
      <c r="O12" s="8"/>
      <c r="P12" s="8"/>
    </row>
    <row r="13" spans="1:16" s="8" customFormat="1" x14ac:dyDescent="0.25">
      <c r="B13" s="6"/>
      <c r="C13" s="17"/>
      <c r="E13" s="18"/>
      <c r="F13" s="17"/>
      <c r="G13" s="16"/>
      <c r="H13"/>
      <c r="J13" s="9"/>
      <c r="K13" s="9"/>
      <c r="L13" s="10"/>
    </row>
    <row r="14" spans="1:16" s="8" customFormat="1" x14ac:dyDescent="0.25">
      <c r="B14" s="14"/>
      <c r="C14" s="17"/>
      <c r="E14" s="18"/>
      <c r="F14" s="17"/>
      <c r="G14" s="19"/>
      <c r="J14" s="9"/>
      <c r="K14" s="11"/>
      <c r="L14" s="10"/>
    </row>
    <row r="15" spans="1:16" s="8" customFormat="1" x14ac:dyDescent="0.25">
      <c r="B15" s="14"/>
      <c r="C15" s="17"/>
      <c r="E15" s="18"/>
      <c r="F15" s="17"/>
      <c r="G15" s="19"/>
    </row>
    <row r="16" spans="1:16" s="8" customFormat="1" x14ac:dyDescent="0.25">
      <c r="B16" s="14"/>
      <c r="C16" s="17"/>
      <c r="E16" s="18"/>
      <c r="F16" s="17"/>
      <c r="G16" s="19"/>
    </row>
    <row r="17" spans="1:16" s="8" customFormat="1" x14ac:dyDescent="0.25">
      <c r="B17" s="14"/>
      <c r="C17" s="17"/>
      <c r="E17" s="18"/>
      <c r="F17" s="17"/>
      <c r="G17" s="19"/>
    </row>
    <row r="18" spans="1:16" x14ac:dyDescent="0.25">
      <c r="A18" s="8"/>
      <c r="B18" s="6"/>
      <c r="C18" s="17"/>
      <c r="F18" s="17"/>
      <c r="G18" s="16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/>
      <c r="F19" s="17"/>
      <c r="G19" s="16"/>
    </row>
    <row r="20" spans="1:16" x14ac:dyDescent="0.25">
      <c r="B20" s="6"/>
    </row>
    <row r="21" spans="1:16" x14ac:dyDescent="0.25">
      <c r="B21" s="6"/>
    </row>
    <row r="22" spans="1:16" x14ac:dyDescent="0.25">
      <c r="B22" s="6"/>
    </row>
    <row r="23" spans="1:16" x14ac:dyDescent="0.25">
      <c r="B23" s="6"/>
    </row>
    <row r="24" spans="1:16" x14ac:dyDescent="0.25">
      <c r="B24" s="6"/>
    </row>
    <row r="25" spans="1:16" x14ac:dyDescent="0.25">
      <c r="B25" s="6"/>
    </row>
    <row r="26" spans="1:16" x14ac:dyDescent="0.25">
      <c r="B26" s="6"/>
    </row>
    <row r="27" spans="1:16" x14ac:dyDescent="0.25">
      <c r="B2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2025-06-30T13:54:23Z</dcterms:modified>
  <cp:category/>
  <cp:contentStatus/>
</cp:coreProperties>
</file>