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117" documentId="8_{178373A6-016E-4AB1-BF66-5B4814E2F1EA}" xr6:coauthVersionLast="47" xr6:coauthVersionMax="47" xr10:uidLastSave="{965EEFAE-6B7A-4C74-B354-E79FEF6BC650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G4" i="2"/>
  <c r="H4" i="2" s="1"/>
  <c r="G5" i="2"/>
  <c r="H5" i="2" s="1"/>
  <c r="G6" i="2"/>
  <c r="H6" i="2" s="1"/>
  <c r="G7" i="2"/>
  <c r="H7" i="2" s="1"/>
  <c r="G8" i="2"/>
  <c r="G9" i="2"/>
  <c r="G10" i="2"/>
  <c r="H10" i="2" s="1"/>
  <c r="G11" i="2"/>
  <c r="H11" i="2" s="1"/>
  <c r="G12" i="2"/>
  <c r="H12" i="2" s="1"/>
  <c r="G13" i="2"/>
  <c r="H13" i="2" s="1"/>
  <c r="G14" i="2"/>
  <c r="H14" i="2" s="1"/>
  <c r="G15" i="2"/>
  <c r="G16" i="2"/>
  <c r="G17" i="2"/>
  <c r="G2" i="2"/>
  <c r="H2" i="2" s="1"/>
  <c r="H15" i="2"/>
  <c r="H16" i="2"/>
  <c r="H17" i="2"/>
  <c r="D17" i="2"/>
  <c r="E17" i="2" s="1"/>
  <c r="D16" i="2"/>
  <c r="E16" i="2" s="1"/>
  <c r="D15" i="2"/>
  <c r="E15" i="2"/>
  <c r="D14" i="2"/>
  <c r="E14" i="2" s="1"/>
  <c r="D13" i="2"/>
  <c r="E13" i="2"/>
  <c r="D12" i="2"/>
  <c r="E12" i="2"/>
  <c r="D11" i="2"/>
  <c r="E11" i="2"/>
  <c r="D10" i="2"/>
  <c r="E10" i="2"/>
  <c r="H9" i="2"/>
  <c r="H8" i="2"/>
  <c r="D9" i="2"/>
  <c r="E9" i="2"/>
  <c r="D8" i="2"/>
  <c r="E8" i="2" s="1"/>
  <c r="D7" i="2"/>
  <c r="E7" i="2"/>
  <c r="D6" i="2"/>
  <c r="E6" i="2"/>
  <c r="D5" i="2"/>
  <c r="E5" i="2" s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<sst xmlns="http://schemas.openxmlformats.org/spreadsheetml/2006/main" count="11" uniqueCount="11">
  <si>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</si>
  <si>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</si>
  <si>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</si>
  <si>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</si>
  <si>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</si>
  <si>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</si>
  <si>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</si>
  <si>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</si>
  <si>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</si>
  <si>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 xml:space="preserve">different values from reported, suspected wrong units </t>
  </si>
  <si>
    <t>10.1021/acs.macromol.0c00787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</si>
</sst>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1" xfId="0" applyNumberFormat="1" applyBorder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042058283141009E-2"/>
                  <c:y val="-0.235176442234299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bBL!$E$2:$E$17</c:f>
              <c:numCache>
                <c:formatCode>General</c:formatCode>
                <c:ptCount val="16"/>
                <c:pt idx="0">
                  <c:v>3.3766672294445383E-3</c:v>
                </c:pt>
                <c:pt idx="1">
                  <c:v>3.3766672294445383E-3</c:v>
                </c:pt>
                <c:pt idx="2">
                  <c:v>3.3766672294445383E-3</c:v>
                </c:pt>
                <c:pt idx="3">
                  <c:v>3.3766672294445383E-3</c:v>
                </c:pt>
                <c:pt idx="4">
                  <c:v>3.1831927423205475E-3</c:v>
                </c:pt>
                <c:pt idx="5">
                  <c:v>3.1831927423205475E-3</c:v>
                </c:pt>
                <c:pt idx="6">
                  <c:v>3.1831927423205475E-3</c:v>
                </c:pt>
                <c:pt idx="7">
                  <c:v>3.1831927423205475E-3</c:v>
                </c:pt>
                <c:pt idx="8">
                  <c:v>3.0197795560924054E-3</c:v>
                </c:pt>
                <c:pt idx="9">
                  <c:v>3.0197795560924054E-3</c:v>
                </c:pt>
                <c:pt idx="10">
                  <c:v>3.0197795560924054E-3</c:v>
                </c:pt>
                <c:pt idx="11">
                  <c:v>3.0197795560924054E-3</c:v>
                </c:pt>
                <c:pt idx="12">
                  <c:v>2.7766208524226017E-3</c:v>
                </c:pt>
                <c:pt idx="13">
                  <c:v>2.7766208524226017E-3</c:v>
                </c:pt>
                <c:pt idx="14">
                  <c:v>2.7766208524226017E-3</c:v>
                </c:pt>
                <c:pt idx="15">
                  <c:v>2.7766208524226017E-3</c:v>
                </c:pt>
              </c:numCache>
            </c:numRef>
          </c:xVal>
          <c:yVal>
            <c:numRef>
              <c:f>bBL!$H$2:$H$17</c:f>
              <c:numCache>
                <c:formatCode>General</c:formatCode>
                <c:ptCount val="16"/>
                <c:pt idx="0">
                  <c:v>-31.008737843944662</c:v>
                </c:pt>
                <c:pt idx="1">
                  <c:v>-33.875741646974099</c:v>
                </c:pt>
                <c:pt idx="2">
                  <c:v>-34.379774752755992</c:v>
                </c:pt>
                <c:pt idx="3">
                  <c:v>-36.771563503120049</c:v>
                </c:pt>
                <c:pt idx="4">
                  <c:v>-24.580437113171495</c:v>
                </c:pt>
                <c:pt idx="5">
                  <c:v>-23.530431080825327</c:v>
                </c:pt>
                <c:pt idx="6">
                  <c:v>-24.906518122327874</c:v>
                </c:pt>
                <c:pt idx="7">
                  <c:v>-23.672554199774563</c:v>
                </c:pt>
                <c:pt idx="8">
                  <c:v>-17.981711674245428</c:v>
                </c:pt>
                <c:pt idx="9">
                  <c:v>-18.979053419812058</c:v>
                </c:pt>
                <c:pt idx="10">
                  <c:v>-15.717412826178212</c:v>
                </c:pt>
                <c:pt idx="11">
                  <c:v>-16.405861109408914</c:v>
                </c:pt>
                <c:pt idx="12">
                  <c:v>-8.2662134005809094</c:v>
                </c:pt>
                <c:pt idx="13">
                  <c:v>-9.5778366256959018</c:v>
                </c:pt>
                <c:pt idx="14">
                  <c:v>-8.4709460438779143</c:v>
                </c:pt>
                <c:pt idx="15">
                  <c:v>-8.7758659726125074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1262061</xdr:colOff>
      <xdr:row>20</xdr:row>
      <xdr:rowOff>166687</xdr:rowOff>
    </xdr:from>
    <xdr:to>
      <xdr:col>3</xdr:col>
      <xdr:colOff>371474</xdr:colOff>
      <xdr:row>39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i.org/10.1021/acs.macromol.0c007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N17"/>
  <sheetViews>
    <sheetView tabSelected="1" workbookViewId="0">
      <selection activeCell="D30" sqref="D30"/>
    </sheetView>
  </sheetViews>
  <sheetFormatPr defaultRowHeight="15" x14ac:dyDescent="0.25"/>
  <cols>
    <col min="1" max="1" width="35.85546875" customWidth="1"/>
    <col min="2" max="4" width="13" customWidth="1"/>
    <col min="5" max="5" width="10.140625" style="16" customWidth="1"/>
    <col min="6" max="6" width="15" bestFit="1" customWidth="1"/>
    <col min="7" max="7" width="18.140625" customWidth="1"/>
    <col min="8" max="9" width="13.7109375" customWidth="1"/>
    <col min="10" max="10" width="36.42578125" customWidth="1"/>
  </cols>
  <sheetData>
    <row r="1" spans="1:14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5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4" x14ac:dyDescent="0.25">
      <c r="A2" s="18" t="s">
        <v>10</v>
      </c>
      <c r="B2" s="6">
        <v>1</v>
      </c>
      <c r="C2">
        <v>23</v>
      </c>
      <c r="D2">
        <f>C2+273.15</f>
        <v>296.14999999999998</v>
      </c>
      <c r="E2" s="16">
        <f>1/D2</f>
        <v>3.3766672294445383E-3</v>
      </c>
      <c r="F2">
        <v>97.6</v>
      </c>
      <c r="G2">
        <f>1-(F2/100)</f>
        <v>2.4000000000000021E-2</v>
      </c>
      <c r="H2">
        <f>8.314*LN(G2)</f>
        <v>-31.008737843944662</v>
      </c>
      <c r="J2" t="s">
        <v>9</v>
      </c>
    </row>
    <row r="3" spans="1:14" x14ac:dyDescent="0.25">
      <c r="A3" s="6"/>
      <c r="B3" s="6">
        <v>1</v>
      </c>
      <c r="C3">
        <v>23</v>
      </c>
      <c r="D3">
        <f t="shared" ref="D3:D17" si="0">C3+273.15</f>
        <v>296.14999999999998</v>
      </c>
      <c r="E3" s="16">
        <f t="shared" ref="E3:E17" si="1">1/D3</f>
        <v>3.3766672294445383E-3</v>
      </c>
      <c r="F3">
        <v>98.3</v>
      </c>
      <c r="G3">
        <f t="shared" ref="G3:G17" si="2">1-(F3/100)</f>
        <v>1.7000000000000015E-2</v>
      </c>
      <c r="H3">
        <f t="shared" ref="H3:H17" si="3">8.314*LN(G3)</f>
        <v>-33.875741646974099</v>
      </c>
    </row>
    <row r="4" spans="1:14" x14ac:dyDescent="0.25">
      <c r="A4" s="6"/>
      <c r="B4" s="6">
        <v>1</v>
      </c>
      <c r="C4">
        <v>23</v>
      </c>
      <c r="D4">
        <f t="shared" si="0"/>
        <v>296.14999999999998</v>
      </c>
      <c r="E4" s="16">
        <f t="shared" si="1"/>
        <v>3.3766672294445383E-3</v>
      </c>
      <c r="F4">
        <v>98.4</v>
      </c>
      <c r="G4">
        <f t="shared" si="2"/>
        <v>1.5999999999999903E-2</v>
      </c>
      <c r="H4">
        <f t="shared" si="3"/>
        <v>-34.379774752755992</v>
      </c>
    </row>
    <row r="5" spans="1:14" s="8" customFormat="1" x14ac:dyDescent="0.25">
      <c r="A5" s="7"/>
      <c r="B5" s="7">
        <v>1</v>
      </c>
      <c r="C5" s="8">
        <v>23</v>
      </c>
      <c r="D5" s="8">
        <f t="shared" si="0"/>
        <v>296.14999999999998</v>
      </c>
      <c r="E5" s="17">
        <f t="shared" si="1"/>
        <v>3.3766672294445383E-3</v>
      </c>
      <c r="F5" s="8">
        <v>98.8</v>
      </c>
      <c r="G5" s="8">
        <f t="shared" si="2"/>
        <v>1.2000000000000011E-2</v>
      </c>
      <c r="H5" s="8">
        <f t="shared" si="3"/>
        <v>-36.771563503120049</v>
      </c>
    </row>
    <row r="6" spans="1:14" x14ac:dyDescent="0.25">
      <c r="B6" s="6">
        <v>1</v>
      </c>
      <c r="C6">
        <v>41</v>
      </c>
      <c r="D6">
        <f t="shared" si="0"/>
        <v>314.14999999999998</v>
      </c>
      <c r="E6" s="16">
        <f t="shared" si="1"/>
        <v>3.1831927423205475E-3</v>
      </c>
      <c r="F6">
        <v>94.8</v>
      </c>
      <c r="G6">
        <f t="shared" si="2"/>
        <v>5.2000000000000046E-2</v>
      </c>
      <c r="H6">
        <f t="shared" si="3"/>
        <v>-24.580437113171495</v>
      </c>
    </row>
    <row r="7" spans="1:14" x14ac:dyDescent="0.25">
      <c r="B7" s="6">
        <v>1</v>
      </c>
      <c r="C7">
        <v>41</v>
      </c>
      <c r="D7">
        <f t="shared" si="0"/>
        <v>314.14999999999998</v>
      </c>
      <c r="E7" s="16">
        <f t="shared" si="1"/>
        <v>3.1831927423205475E-3</v>
      </c>
      <c r="F7">
        <v>94.1</v>
      </c>
      <c r="G7">
        <f t="shared" si="2"/>
        <v>5.9000000000000052E-2</v>
      </c>
      <c r="H7">
        <f t="shared" si="3"/>
        <v>-23.530431080825327</v>
      </c>
    </row>
    <row r="8" spans="1:14" x14ac:dyDescent="0.25">
      <c r="B8" s="6">
        <v>1</v>
      </c>
      <c r="C8">
        <v>41</v>
      </c>
      <c r="D8">
        <f t="shared" si="0"/>
        <v>314.14999999999998</v>
      </c>
      <c r="E8" s="16">
        <f t="shared" si="1"/>
        <v>3.1831927423205475E-3</v>
      </c>
      <c r="F8">
        <v>95</v>
      </c>
      <c r="G8">
        <f t="shared" si="2"/>
        <v>5.0000000000000044E-2</v>
      </c>
      <c r="H8">
        <f t="shared" si="3"/>
        <v>-24.906518122327874</v>
      </c>
    </row>
    <row r="9" spans="1:14" s="8" customFormat="1" x14ac:dyDescent="0.25">
      <c r="B9" s="7">
        <v>1</v>
      </c>
      <c r="C9" s="8">
        <v>41</v>
      </c>
      <c r="D9" s="8">
        <f t="shared" si="0"/>
        <v>314.14999999999998</v>
      </c>
      <c r="E9" s="17">
        <f t="shared" si="1"/>
        <v>3.1831927423205475E-3</v>
      </c>
      <c r="F9" s="8">
        <v>94.2</v>
      </c>
      <c r="G9" s="8">
        <f t="shared" si="2"/>
        <v>5.799999999999994E-2</v>
      </c>
      <c r="H9" s="8">
        <f t="shared" si="3"/>
        <v>-23.672554199774563</v>
      </c>
    </row>
    <row r="10" spans="1:14" x14ac:dyDescent="0.25">
      <c r="B10" s="6">
        <v>1</v>
      </c>
      <c r="C10">
        <v>58</v>
      </c>
      <c r="D10">
        <f t="shared" si="0"/>
        <v>331.15</v>
      </c>
      <c r="E10" s="16">
        <f t="shared" si="1"/>
        <v>3.0197795560924054E-3</v>
      </c>
      <c r="F10">
        <v>88.5</v>
      </c>
      <c r="G10">
        <f t="shared" si="2"/>
        <v>0.11499999999999999</v>
      </c>
      <c r="H10">
        <f t="shared" si="3"/>
        <v>-17.981711674245428</v>
      </c>
    </row>
    <row r="11" spans="1:14" x14ac:dyDescent="0.25">
      <c r="B11" s="6">
        <v>1</v>
      </c>
      <c r="C11">
        <v>58</v>
      </c>
      <c r="D11">
        <f t="shared" si="0"/>
        <v>331.15</v>
      </c>
      <c r="E11" s="16">
        <f t="shared" si="1"/>
        <v>3.0197795560924054E-3</v>
      </c>
      <c r="F11">
        <v>89.8</v>
      </c>
      <c r="G11">
        <f t="shared" si="2"/>
        <v>0.10199999999999998</v>
      </c>
      <c r="H11">
        <f t="shared" si="3"/>
        <v>-18.979053419812058</v>
      </c>
    </row>
    <row r="12" spans="1:14" x14ac:dyDescent="0.25">
      <c r="B12" s="6">
        <v>1</v>
      </c>
      <c r="C12">
        <v>58</v>
      </c>
      <c r="D12">
        <f t="shared" si="0"/>
        <v>331.15</v>
      </c>
      <c r="E12" s="16">
        <f t="shared" si="1"/>
        <v>3.0197795560924054E-3</v>
      </c>
      <c r="F12">
        <v>84.9</v>
      </c>
      <c r="G12">
        <f t="shared" si="2"/>
        <v>0.15099999999999991</v>
      </c>
      <c r="H12">
        <f t="shared" si="3"/>
        <v>-15.717412826178212</v>
      </c>
      <c r="J12" s="11"/>
      <c r="K12" s="11"/>
      <c r="L12" s="12"/>
      <c r="M12" s="10"/>
      <c r="N12" s="10"/>
    </row>
    <row r="13" spans="1:14" s="8" customFormat="1" x14ac:dyDescent="0.25">
      <c r="B13" s="7">
        <v>1</v>
      </c>
      <c r="C13" s="8">
        <v>58</v>
      </c>
      <c r="D13" s="8">
        <f t="shared" si="0"/>
        <v>331.15</v>
      </c>
      <c r="E13" s="17">
        <f t="shared" si="1"/>
        <v>3.0197795560924054E-3</v>
      </c>
      <c r="F13" s="8">
        <v>86.1</v>
      </c>
      <c r="G13" s="8">
        <f t="shared" si="2"/>
        <v>0.13900000000000001</v>
      </c>
      <c r="H13" s="8">
        <f t="shared" si="3"/>
        <v>-16.405861109408914</v>
      </c>
      <c r="J13" s="9"/>
      <c r="K13" s="9"/>
      <c r="L13" s="14"/>
    </row>
    <row r="14" spans="1:14" x14ac:dyDescent="0.25">
      <c r="B14" s="6">
        <v>1</v>
      </c>
      <c r="C14">
        <v>87</v>
      </c>
      <c r="D14">
        <f t="shared" si="0"/>
        <v>360.15</v>
      </c>
      <c r="E14" s="16">
        <f t="shared" si="1"/>
        <v>2.7766208524226017E-3</v>
      </c>
      <c r="F14">
        <v>63</v>
      </c>
      <c r="G14">
        <f t="shared" si="2"/>
        <v>0.37</v>
      </c>
      <c r="H14">
        <f t="shared" si="3"/>
        <v>-8.2662134005809094</v>
      </c>
      <c r="J14" s="11"/>
      <c r="K14" s="13"/>
      <c r="L14" s="12"/>
      <c r="M14" s="10"/>
      <c r="N14" s="10"/>
    </row>
    <row r="15" spans="1:14" x14ac:dyDescent="0.25">
      <c r="B15" s="6">
        <v>1</v>
      </c>
      <c r="C15">
        <v>87</v>
      </c>
      <c r="D15">
        <f t="shared" si="0"/>
        <v>360.15</v>
      </c>
      <c r="E15" s="16">
        <f t="shared" si="1"/>
        <v>2.7766208524226017E-3</v>
      </c>
      <c r="F15">
        <v>68.400000000000006</v>
      </c>
      <c r="G15">
        <f t="shared" si="2"/>
        <v>0.31599999999999995</v>
      </c>
      <c r="H15">
        <f t="shared" si="3"/>
        <v>-9.5778366256959018</v>
      </c>
      <c r="J15" s="10"/>
      <c r="K15" s="10"/>
      <c r="L15" s="10"/>
      <c r="M15" s="10"/>
      <c r="N15" s="10"/>
    </row>
    <row r="16" spans="1:14" x14ac:dyDescent="0.25">
      <c r="B16" s="6">
        <v>1</v>
      </c>
      <c r="C16">
        <v>87</v>
      </c>
      <c r="D16">
        <f t="shared" si="0"/>
        <v>360.15</v>
      </c>
      <c r="E16" s="16">
        <f t="shared" si="1"/>
        <v>2.7766208524226017E-3</v>
      </c>
      <c r="F16">
        <v>63.9</v>
      </c>
      <c r="G16">
        <f t="shared" si="2"/>
        <v>0.36099999999999999</v>
      </c>
      <c r="H16">
        <f t="shared" si="3"/>
        <v>-8.4709460438779143</v>
      </c>
      <c r="J16" s="10"/>
      <c r="K16" s="10"/>
      <c r="L16" s="10"/>
      <c r="M16" s="10"/>
      <c r="N16" s="10"/>
    </row>
    <row r="17" spans="2:8" s="8" customFormat="1" x14ac:dyDescent="0.25">
      <c r="B17" s="7">
        <v>1</v>
      </c>
      <c r="C17" s="8">
        <v>87</v>
      </c>
      <c r="D17" s="8">
        <f t="shared" si="0"/>
        <v>360.15</v>
      </c>
      <c r="E17" s="17">
        <f t="shared" si="1"/>
        <v>2.7766208524226017E-3</v>
      </c>
      <c r="F17" s="8">
        <v>65.2</v>
      </c>
      <c r="G17" s="8">
        <f t="shared" si="2"/>
        <v>0.34799999999999998</v>
      </c>
      <c r="H17" s="8">
        <f t="shared" si="3"/>
        <v>-8.7758659726125074</v>
      </c>
    </row>
  </sheetData>
  <hyperlinks>
    <hyperlink ref="A2" r:id="rId1" tooltip="DOI URL" display="https://doi.org/10.1021/acs.macromol.0c00787" xr:uid="{0D4C77E6-A94C-47D0-A0C2-620DF56F812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2025-06-30T13:53:13Z</dcterms:modified>
  <cp:category/>
  <cp:contentStatus/>
</cp:coreProperties>
</file>