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62" documentId="8_{E3968245-AA3C-4C1E-B6FB-48CC57DF98B9}" xr6:coauthVersionLast="47" xr6:coauthVersionMax="47" xr10:uidLastSave="{3734EE5D-3361-4B73-AD9D-A12FA4F39F66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H6" i="2"/>
  <c r="G8" i="2"/>
  <c r="H8" i="2"/>
  <c r="D8" i="2"/>
  <c r="E8" i="2"/>
  <c r="G7" i="2"/>
  <c r="H7" i="2" s="1"/>
  <c r="D7" i="2"/>
  <c r="E7" i="2"/>
  <c r="G6" i="2"/>
  <c r="D6" i="2"/>
  <c r="E6" i="2" s="1"/>
  <c r="G5" i="2"/>
  <c r="H5" i="2" s="1"/>
  <c r="D5" i="2"/>
  <c r="E5" i="2" s="1"/>
  <c r="G3" i="2"/>
  <c r="G4" i="2"/>
  <c r="H3" i="2" l="1"/>
  <c r="H4" i="2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<sst xmlns="http://schemas.openxmlformats.org/spreadsheetml/2006/main" count="11" uniqueCount="11">
  <si>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</si>
  <si>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</si>
  <si>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</si>
  <si>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</si>
  <si>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</si>
  <si>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</si>
  <si>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</si>
  <si>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</si>
  <si>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</si>
  <si>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10.1002/anie.202402541</t>
  </si>
  <si>
    <t>slight difference with reported values in manuscript for enthalpy, sign of entropy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</si>
</sst>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ont="1" applyBorder="1"/>
    <xf numFmtId="0" fontId="0" fillId="0" borderId="0" xfId="0" applyNumberFormat="1" applyBorder="1"/>
    <xf numFmtId="49" fontId="5" fillId="0" borderId="0" xfId="1" applyNumberFormat="1"/>
    <xf numFmtId="11" fontId="0" fillId="0" borderId="0" xfId="0" applyNumberFormat="1"/>
    <xf numFmtId="0" fontId="0" fillId="0" borderId="0" xfId="0" applyFont="1" applyFill="1" applyBorder="1"/>
    <xf numFmtId="0" fontId="0" fillId="0" borderId="0" xfId="0" applyFill="1" applyBorder="1"/>
    <xf numFmtId="11" fontId="0" fillId="0" borderId="0" xfId="0" applyNumberFormat="1" applyBorder="1"/>
    <xf numFmtId="0" fontId="0" fillId="0" borderId="0" xfId="0" applyNumberFormat="1" applyFill="1" applyBorder="1"/>
    <xf numFmtId="1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661225958148565E-2"/>
                  <c:y val="-0.39356680771159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bBL!$E$3:$E$7</c:f>
              <c:numCache>
                <c:formatCode>General</c:formatCode>
                <c:ptCount val="5"/>
                <c:pt idx="0">
                  <c:v>3.3540164346805303E-3</c:v>
                </c:pt>
                <c:pt idx="1">
                  <c:v>3.298697014679202E-3</c:v>
                </c:pt>
                <c:pt idx="2">
                  <c:v>3.2451728054518907E-3</c:v>
                </c:pt>
                <c:pt idx="3">
                  <c:v>3.0016509079993999E-3</c:v>
                </c:pt>
                <c:pt idx="4">
                  <c:v>3.3540164346805303E-3</c:v>
                </c:pt>
              </c:numCache>
            </c:numRef>
          </c:xVal>
          <c:yVal>
            <c:numRef>
              <c:f>bBL!$H$3:$H$7</c:f>
              <c:numCache>
                <c:formatCode>General</c:formatCode>
                <c:ptCount val="5"/>
                <c:pt idx="0">
                  <c:v>-51.668251730282122</c:v>
                </c:pt>
                <c:pt idx="1">
                  <c:v>-49.813036244655756</c:v>
                </c:pt>
                <c:pt idx="2">
                  <c:v>-48.297214821470817</c:v>
                </c:pt>
                <c:pt idx="3">
                  <c:v>-44.92617791265954</c:v>
                </c:pt>
                <c:pt idx="4">
                  <c:v>-51.668251730282094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2343150</xdr:colOff>
      <xdr:row>12</xdr:row>
      <xdr:rowOff>80962</xdr:rowOff>
    </xdr:from>
    <xdr:to>
      <xdr:col>6</xdr:col>
      <xdr:colOff>1157289</xdr:colOff>
      <xdr:row>31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L24"/>
  <sheetViews>
    <sheetView tabSelected="1" workbookViewId="0">
      <selection activeCell="J10" sqref="J10"/>
    </sheetView>
  </sheetViews>
  <sheetFormatPr defaultRowHeight="15" x14ac:dyDescent="0.25"/>
  <cols>
    <col min="1" max="1" width="35.85546875" customWidth="1"/>
    <col min="2" max="4" width="13" customWidth="1"/>
    <col min="5" max="5" width="10.140625" style="12" customWidth="1"/>
    <col min="6" max="6" width="15" bestFit="1" customWidth="1"/>
    <col min="7" max="7" width="18.140625" customWidth="1"/>
    <col min="8" max="9" width="13.7109375" customWidth="1"/>
    <col min="10" max="10" width="69.42578125" customWidth="1"/>
  </cols>
  <sheetData>
    <row r="1" spans="1:12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1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2" x14ac:dyDescent="0.25">
      <c r="A2" s="15" t="s">
        <v>9</v>
      </c>
      <c r="B2" s="6">
        <v>0.05</v>
      </c>
      <c r="C2">
        <v>20</v>
      </c>
      <c r="D2">
        <f>C2+273.15</f>
        <v>293.14999999999998</v>
      </c>
      <c r="E2" s="12">
        <f>1/D2</f>
        <v>3.4112229234180458E-3</v>
      </c>
      <c r="F2">
        <v>97</v>
      </c>
      <c r="G2" s="16">
        <f>B2-(B2*F2/100)</f>
        <v>1.4999999999999944E-3</v>
      </c>
      <c r="H2">
        <f>8.314*LN(G2)</f>
        <v>-54.060040480646244</v>
      </c>
      <c r="J2" t="s">
        <v>10</v>
      </c>
    </row>
    <row r="3" spans="1:12" x14ac:dyDescent="0.25">
      <c r="A3" s="6"/>
      <c r="B3" s="6">
        <v>0.05</v>
      </c>
      <c r="C3">
        <v>25</v>
      </c>
      <c r="D3">
        <f t="shared" ref="D3:D8" si="0">C3+273.15</f>
        <v>298.14999999999998</v>
      </c>
      <c r="E3" s="12">
        <f t="shared" ref="E3:E8" si="1">1/D3</f>
        <v>3.3540164346805303E-3</v>
      </c>
      <c r="F3">
        <v>96</v>
      </c>
      <c r="G3" s="16">
        <f t="shared" ref="G3:G8" si="2">B3-(B3*F3/100)</f>
        <v>1.9999999999999948E-3</v>
      </c>
      <c r="H3">
        <f t="shared" ref="H3:H8" si="3">8.314*LN(G3)</f>
        <v>-51.668251730282122</v>
      </c>
    </row>
    <row r="4" spans="1:12" x14ac:dyDescent="0.25">
      <c r="A4" s="6"/>
      <c r="B4" s="6">
        <v>0.05</v>
      </c>
      <c r="C4">
        <v>30</v>
      </c>
      <c r="D4">
        <f t="shared" si="0"/>
        <v>303.14999999999998</v>
      </c>
      <c r="E4" s="12">
        <f t="shared" si="1"/>
        <v>3.298697014679202E-3</v>
      </c>
      <c r="F4">
        <v>95</v>
      </c>
      <c r="G4" s="16">
        <f t="shared" si="2"/>
        <v>2.5000000000000022E-3</v>
      </c>
      <c r="H4">
        <f t="shared" si="3"/>
        <v>-49.813036244655756</v>
      </c>
    </row>
    <row r="5" spans="1:12" s="7" customFormat="1" x14ac:dyDescent="0.25">
      <c r="A5" s="13"/>
      <c r="B5" s="13">
        <v>0.05</v>
      </c>
      <c r="C5" s="7">
        <v>35</v>
      </c>
      <c r="D5">
        <f t="shared" si="0"/>
        <v>308.14999999999998</v>
      </c>
      <c r="E5" s="12">
        <f t="shared" si="1"/>
        <v>3.2451728054518907E-3</v>
      </c>
      <c r="F5" s="7">
        <v>94</v>
      </c>
      <c r="G5" s="16">
        <f t="shared" si="2"/>
        <v>3.0000000000000027E-3</v>
      </c>
      <c r="H5">
        <f t="shared" si="3"/>
        <v>-48.297214821470817</v>
      </c>
    </row>
    <row r="6" spans="1:12" s="7" customFormat="1" x14ac:dyDescent="0.25">
      <c r="B6" s="17">
        <v>0.05</v>
      </c>
      <c r="C6" s="18">
        <v>60</v>
      </c>
      <c r="D6" s="7">
        <f t="shared" si="0"/>
        <v>333.15</v>
      </c>
      <c r="E6" s="14">
        <f t="shared" si="1"/>
        <v>3.0016509079993999E-3</v>
      </c>
      <c r="F6" s="18">
        <v>91</v>
      </c>
      <c r="G6" s="19">
        <f t="shared" si="2"/>
        <v>4.500000000000004E-3</v>
      </c>
      <c r="H6" s="7">
        <f t="shared" si="3"/>
        <v>-44.92617791265954</v>
      </c>
    </row>
    <row r="7" spans="1:12" s="7" customFormat="1" x14ac:dyDescent="0.25">
      <c r="B7" s="17">
        <v>0.1</v>
      </c>
      <c r="C7" s="18">
        <v>25</v>
      </c>
      <c r="D7" s="18">
        <f t="shared" si="0"/>
        <v>298.14999999999998</v>
      </c>
      <c r="E7" s="20">
        <f t="shared" si="1"/>
        <v>3.3540164346805303E-3</v>
      </c>
      <c r="F7" s="18">
        <v>98</v>
      </c>
      <c r="G7" s="21">
        <f t="shared" si="2"/>
        <v>2.0000000000000018E-3</v>
      </c>
      <c r="H7" s="18">
        <f t="shared" si="3"/>
        <v>-51.668251730282094</v>
      </c>
    </row>
    <row r="8" spans="1:12" s="7" customFormat="1" x14ac:dyDescent="0.25">
      <c r="B8" s="17">
        <v>0.01</v>
      </c>
      <c r="C8" s="18">
        <v>25</v>
      </c>
      <c r="D8" s="18">
        <f t="shared" si="0"/>
        <v>298.14999999999998</v>
      </c>
      <c r="E8" s="20">
        <f t="shared" si="1"/>
        <v>3.3540164346805303E-3</v>
      </c>
      <c r="F8" s="18">
        <v>81</v>
      </c>
      <c r="G8" s="21">
        <f t="shared" si="2"/>
        <v>1.8999999999999989E-3</v>
      </c>
      <c r="H8" s="18">
        <f t="shared" si="3"/>
        <v>-52.094704179820198</v>
      </c>
    </row>
    <row r="9" spans="1:12" s="7" customFormat="1" x14ac:dyDescent="0.25">
      <c r="B9" s="13"/>
      <c r="E9" s="14"/>
    </row>
    <row r="10" spans="1:12" s="7" customFormat="1" x14ac:dyDescent="0.25">
      <c r="B10" s="13"/>
      <c r="E10" s="14"/>
    </row>
    <row r="11" spans="1:12" s="7" customFormat="1" x14ac:dyDescent="0.25">
      <c r="B11" s="13"/>
      <c r="E11" s="14"/>
    </row>
    <row r="12" spans="1:12" s="7" customFormat="1" x14ac:dyDescent="0.25">
      <c r="B12" s="13"/>
      <c r="E12" s="14"/>
      <c r="J12" s="8"/>
      <c r="K12" s="8"/>
      <c r="L12" s="9"/>
    </row>
    <row r="13" spans="1:12" s="7" customFormat="1" x14ac:dyDescent="0.25">
      <c r="B13" s="13"/>
      <c r="E13" s="14"/>
      <c r="J13" s="8"/>
      <c r="K13" s="8"/>
      <c r="L13" s="9"/>
    </row>
    <row r="14" spans="1:12" s="7" customFormat="1" x14ac:dyDescent="0.25">
      <c r="B14" s="13"/>
      <c r="E14" s="14"/>
      <c r="J14" s="8"/>
      <c r="K14" s="10"/>
      <c r="L14" s="9"/>
    </row>
    <row r="15" spans="1:12" s="7" customFormat="1" x14ac:dyDescent="0.25">
      <c r="B15" s="13"/>
      <c r="E15" s="14"/>
    </row>
    <row r="16" spans="1:12" s="7" customFormat="1" x14ac:dyDescent="0.25">
      <c r="B16" s="13"/>
      <c r="E16" s="14"/>
    </row>
    <row r="17" spans="2:5" s="7" customFormat="1" x14ac:dyDescent="0.25">
      <c r="B17" s="13"/>
      <c r="E17" s="14"/>
    </row>
    <row r="18" spans="2:5" s="7" customFormat="1" x14ac:dyDescent="0.25">
      <c r="E18" s="14"/>
    </row>
    <row r="19" spans="2:5" s="7" customFormat="1" x14ac:dyDescent="0.25">
      <c r="E19" s="14"/>
    </row>
    <row r="20" spans="2:5" s="7" customFormat="1" x14ac:dyDescent="0.25">
      <c r="E20" s="14"/>
    </row>
    <row r="21" spans="2:5" s="7" customFormat="1" x14ac:dyDescent="0.25">
      <c r="E21" s="14"/>
    </row>
    <row r="22" spans="2:5" s="7" customFormat="1" x14ac:dyDescent="0.25">
      <c r="E22" s="14"/>
    </row>
    <row r="23" spans="2:5" s="7" customFormat="1" x14ac:dyDescent="0.25">
      <c r="E23" s="14"/>
    </row>
    <row r="24" spans="2:5" s="7" customFormat="1" x14ac:dyDescent="0.25">
      <c r="E2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2025-06-30T13:53:05Z</dcterms:modified>
  <cp:category/>
  <cp:contentStatus/>
</cp:coreProperties>
</file>