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cromain_ic_ac_uk/Documents/01-Research/Data/TROPIC/"/>
    </mc:Choice>
  </mc:AlternateContent>
  <xr:revisionPtr revIDLastSave="13" documentId="8_{9E90EDFB-02E0-47FB-B5B8-42CD388A801E}" xr6:coauthVersionLast="47" xr6:coauthVersionMax="47" xr10:uidLastSave="{AD7B53C7-AAAF-4CC1-8E0D-282E74AE806A}"/>
  <bookViews>
    <workbookView xWindow="-120" yWindow="-120" windowWidth="29040" windowHeight="15720" xr2:uid="{C9FD66C6-8DEC-424D-B28B-01FA890DA8A8}"/>
  </bookViews>
  <sheets>
    <sheet name="bBL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G2" i="2"/>
  <c r="H2" i="2" s="1"/>
  <c r="D3" i="2"/>
  <c r="E3" i="2" s="1"/>
  <c r="G3" i="2"/>
  <c r="H3" i="2" s="1"/>
  <c r="D4" i="2"/>
  <c r="E4" i="2" s="1"/>
  <c r="G4" i="2"/>
  <c r="H4" i="2" s="1"/>
  <c r="G5" i="2"/>
  <c r="H5" i="2" s="1"/>
  <c r="D5" i="2"/>
  <c r="E5" i="2"/>
</calcChain>
</file>

<file path=xl/sharedStrings.xml><?xml version="1.0" encoding="utf-8"?>
<sst xmlns="http://schemas.openxmlformats.org/spreadsheetml/2006/main" count="11" uniqueCount="11">
  <si>
    <t>DOI</t>
  </si>
  <si>
    <t>[M]0</t>
  </si>
  <si>
    <t>T (K)</t>
  </si>
  <si>
    <t>1/T (K)</t>
  </si>
  <si>
    <t>Measured [M]eq</t>
  </si>
  <si>
    <t>R.Ln([M]eq)</t>
  </si>
  <si>
    <t>Comments</t>
  </si>
  <si>
    <r>
      <t>T (</t>
    </r>
    <r>
      <rPr>
        <b/>
        <sz val="11"/>
        <color theme="1"/>
        <rFont val="Symbol"/>
        <family val="1"/>
        <charset val="2"/>
      </rPr>
      <t>°</t>
    </r>
    <r>
      <rPr>
        <b/>
        <sz val="11"/>
        <color theme="1"/>
        <rFont val="Aptos Narrow"/>
        <family val="2"/>
        <scheme val="minor"/>
      </rPr>
      <t>C)</t>
    </r>
  </si>
  <si>
    <t>Conversion (%)</t>
  </si>
  <si>
    <t>values match the publication</t>
  </si>
  <si>
    <t>0.1021/jacs.4c12678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</si>
</sst>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2" fillId="2" borderId="0" xfId="0" applyNumberFormat="1" applyFont="1" applyFill="1" applyAlignment="1">
      <alignment horizontal="center"/>
    </xf>
    <xf numFmtId="0" fontId="0" fillId="0" borderId="0" xfId="0" applyNumberFormat="1"/>
    <xf numFmtId="0" fontId="0" fillId="0" borderId="0" xfId="0" applyFont="1" applyBorder="1"/>
    <xf numFmtId="0" fontId="0" fillId="0" borderId="0" xfId="0" applyNumberFormat="1" applyBorder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0" xfId="0" applyNumberFormat="1" applyFill="1" applyBorder="1"/>
    <xf numFmtId="0" fontId="0" fillId="0" borderId="0" xfId="0" applyFont="1" applyFill="1" applyBorder="1"/>
    <xf numFmtId="11" fontId="0" fillId="0" borderId="0" xfId="0" applyNumberFormat="1" applyBorder="1"/>
    <xf numFmtId="11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bBL!$H$1</c:f>
              <c:strCache>
                <c:ptCount val="1"/>
                <c:pt idx="0">
                  <c:v>R.Ln([M]eq)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590120582548396"/>
                  <c:y val="7.45669536587152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bBL!$E$2:$E$5</c:f>
              <c:numCache>
                <c:formatCode>General</c:formatCode>
                <c:ptCount val="4"/>
                <c:pt idx="0">
                  <c:v>3.6609921288669233E-3</c:v>
                </c:pt>
                <c:pt idx="1">
                  <c:v>3.5316969803990822E-3</c:v>
                </c:pt>
                <c:pt idx="2">
                  <c:v>3.4112229234180458E-3</c:v>
                </c:pt>
                <c:pt idx="3">
                  <c:v>3.298697014679202E-3</c:v>
                </c:pt>
              </c:numCache>
            </c:numRef>
          </c:xVal>
          <c:yVal>
            <c:numRef>
              <c:f>bBL!$H$2:$H$5</c:f>
              <c:numCache>
                <c:formatCode>General</c:formatCode>
                <c:ptCount val="4"/>
                <c:pt idx="0">
                  <c:v>-19.570144912690594</c:v>
                </c:pt>
                <c:pt idx="1">
                  <c:v>-17.288476977526155</c:v>
                </c:pt>
                <c:pt idx="2">
                  <c:v>-13.807319253515205</c:v>
                </c:pt>
                <c:pt idx="3">
                  <c:v>-10.291687395797446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F-418D-BD0F-94F219BD3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12224"/>
        <c:axId val="772913184"/>
      </c:scatterChart>
      <c:valAx>
        <c:axId val="77291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3184"/>
        <c:crosses val="autoZero"/>
        <c:crossBetween val="midCat"/>
      </c:valAx>
      <c:valAx>
        <c:axId val="772913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R.Ln([M]eq)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914400</xdr:colOff>
      <xdr:row>9</xdr:row>
      <xdr:rowOff>109537</xdr:rowOff>
    </xdr:from>
    <xdr:to>
      <xdr:col>5</xdr:col>
      <xdr:colOff>728664</xdr:colOff>
      <xdr:row>28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90BA0-D31F-4612-5448-6408277AB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4179-3FC5-4BEE-96F0-6C0DC550EC27}">
  <dimension ref="A1:L24"/>
  <sheetViews>
    <sheetView tabSelected="1" workbookViewId="0">
      <selection activeCell="G5" sqref="G5"/>
    </sheetView>
  </sheetViews>
  <sheetFormatPr defaultRowHeight="15" x14ac:dyDescent="0.25"/>
  <cols>
    <col min="1" max="1" width="35.85546875" customWidth="1"/>
    <col min="2" max="4" width="13" customWidth="1"/>
    <col min="5" max="5" width="10.140625" style="12" customWidth="1"/>
    <col min="6" max="6" width="15" bestFit="1" customWidth="1"/>
    <col min="7" max="7" width="18.140625" customWidth="1"/>
    <col min="8" max="9" width="13.7109375" customWidth="1"/>
    <col min="10" max="10" width="48.140625" bestFit="1" customWidth="1"/>
  </cols>
  <sheetData>
    <row r="1" spans="1:12" s="1" customFormat="1" x14ac:dyDescent="0.25">
      <c r="A1" s="4" t="s">
        <v>0</v>
      </c>
      <c r="B1" s="5" t="s">
        <v>1</v>
      </c>
      <c r="C1" s="3" t="s">
        <v>7</v>
      </c>
      <c r="D1" s="2" t="s">
        <v>2</v>
      </c>
      <c r="E1" s="11" t="s">
        <v>3</v>
      </c>
      <c r="F1" s="3" t="s">
        <v>8</v>
      </c>
      <c r="G1" s="3" t="s">
        <v>4</v>
      </c>
      <c r="H1" s="2" t="s">
        <v>5</v>
      </c>
      <c r="I1" s="2"/>
      <c r="J1" s="1" t="s">
        <v>6</v>
      </c>
    </row>
    <row r="2" spans="1:12" x14ac:dyDescent="0.25">
      <c r="A2" s="16" t="s">
        <v>10</v>
      </c>
      <c r="B2" s="6">
        <v>0.5</v>
      </c>
      <c r="C2">
        <v>0</v>
      </c>
      <c r="D2">
        <f>C2+273.15</f>
        <v>273.14999999999998</v>
      </c>
      <c r="E2" s="12">
        <f>1/D2</f>
        <v>3.6609921288669233E-3</v>
      </c>
      <c r="F2">
        <v>81</v>
      </c>
      <c r="G2" s="15">
        <f>B2-(B2*F2/100)</f>
        <v>9.4999999999999973E-2</v>
      </c>
      <c r="H2">
        <f>8.314*LN(G2)</f>
        <v>-19.570144912690594</v>
      </c>
      <c r="J2" t="s">
        <v>9</v>
      </c>
    </row>
    <row r="3" spans="1:12" x14ac:dyDescent="0.25">
      <c r="A3" s="6"/>
      <c r="B3" s="6">
        <v>0.5</v>
      </c>
      <c r="C3">
        <v>10</v>
      </c>
      <c r="D3">
        <f>C3+273.15</f>
        <v>283.14999999999998</v>
      </c>
      <c r="E3" s="12">
        <f>1/D3</f>
        <v>3.5316969803990822E-3</v>
      </c>
      <c r="F3">
        <v>75</v>
      </c>
      <c r="G3" s="15">
        <f>B3-(B3*F3/100)</f>
        <v>0.125</v>
      </c>
      <c r="H3">
        <f>8.314*LN(G3)</f>
        <v>-17.288476977526155</v>
      </c>
    </row>
    <row r="4" spans="1:12" x14ac:dyDescent="0.25">
      <c r="A4" s="6"/>
      <c r="B4" s="13">
        <v>0.5</v>
      </c>
      <c r="C4" s="7">
        <v>20</v>
      </c>
      <c r="D4">
        <f>C4+273.15</f>
        <v>293.14999999999998</v>
      </c>
      <c r="E4" s="12">
        <f>1/D4</f>
        <v>3.4112229234180458E-3</v>
      </c>
      <c r="F4" s="7">
        <v>62</v>
      </c>
      <c r="G4" s="15">
        <f>B4-(B4*F4/100)</f>
        <v>0.19</v>
      </c>
      <c r="H4">
        <f>8.314*LN(G4)</f>
        <v>-13.807319253515205</v>
      </c>
    </row>
    <row r="5" spans="1:12" s="7" customFormat="1" x14ac:dyDescent="0.25">
      <c r="A5" s="13"/>
      <c r="B5" s="19">
        <v>0.5</v>
      </c>
      <c r="C5" s="17">
        <v>30</v>
      </c>
      <c r="D5" s="7">
        <f>C5+273.15</f>
        <v>303.14999999999998</v>
      </c>
      <c r="E5" s="14">
        <f>1/D5</f>
        <v>3.298697014679202E-3</v>
      </c>
      <c r="F5" s="17">
        <v>42</v>
      </c>
      <c r="G5" s="20">
        <f>B5-(B5*F5/100)</f>
        <v>0.29000000000000004</v>
      </c>
      <c r="H5" s="7">
        <f>8.314*LN(G5)</f>
        <v>-10.291687395797446</v>
      </c>
    </row>
    <row r="6" spans="1:12" s="7" customFormat="1" x14ac:dyDescent="0.25"/>
    <row r="7" spans="1:12" s="7" customFormat="1" x14ac:dyDescent="0.25">
      <c r="B7" s="19"/>
      <c r="C7" s="17"/>
      <c r="D7" s="17"/>
      <c r="E7" s="18"/>
      <c r="F7" s="17"/>
      <c r="G7" s="21"/>
      <c r="H7" s="17"/>
    </row>
    <row r="8" spans="1:12" s="7" customFormat="1" x14ac:dyDescent="0.25">
      <c r="B8" s="19"/>
      <c r="C8" s="17"/>
      <c r="D8" s="17"/>
      <c r="E8" s="18"/>
      <c r="F8" s="17"/>
      <c r="G8" s="21"/>
      <c r="H8" s="17"/>
    </row>
    <row r="9" spans="1:12" s="7" customFormat="1" x14ac:dyDescent="0.25">
      <c r="B9" s="13"/>
      <c r="E9" s="14"/>
    </row>
    <row r="10" spans="1:12" s="7" customFormat="1" x14ac:dyDescent="0.25">
      <c r="B10" s="13"/>
      <c r="E10" s="14"/>
    </row>
    <row r="11" spans="1:12" s="7" customFormat="1" x14ac:dyDescent="0.25">
      <c r="B11" s="13"/>
      <c r="E11" s="14"/>
    </row>
    <row r="12" spans="1:12" s="7" customFormat="1" x14ac:dyDescent="0.25">
      <c r="B12" s="13"/>
      <c r="E12" s="14"/>
      <c r="J12" s="8"/>
      <c r="K12" s="8"/>
      <c r="L12" s="9"/>
    </row>
    <row r="13" spans="1:12" s="7" customFormat="1" x14ac:dyDescent="0.25">
      <c r="B13" s="13"/>
      <c r="E13" s="14"/>
      <c r="J13" s="8"/>
      <c r="K13" s="8"/>
      <c r="L13" s="9"/>
    </row>
    <row r="14" spans="1:12" s="7" customFormat="1" x14ac:dyDescent="0.25">
      <c r="B14" s="13"/>
      <c r="E14" s="14"/>
      <c r="J14" s="8"/>
      <c r="K14" s="10"/>
      <c r="L14" s="9"/>
    </row>
    <row r="15" spans="1:12" s="7" customFormat="1" x14ac:dyDescent="0.25">
      <c r="B15" s="13"/>
      <c r="E15" s="14"/>
    </row>
    <row r="16" spans="1:12" s="7" customFormat="1" x14ac:dyDescent="0.25">
      <c r="B16" s="13"/>
      <c r="E16" s="14"/>
    </row>
    <row r="17" spans="2:5" s="7" customFormat="1" x14ac:dyDescent="0.25">
      <c r="B17" s="13"/>
      <c r="E17" s="14"/>
    </row>
    <row r="18" spans="2:5" s="7" customFormat="1" x14ac:dyDescent="0.25">
      <c r="E18" s="14"/>
    </row>
    <row r="19" spans="2:5" s="7" customFormat="1" x14ac:dyDescent="0.25">
      <c r="E19" s="14"/>
    </row>
    <row r="20" spans="2:5" s="7" customFormat="1" x14ac:dyDescent="0.25">
      <c r="E20" s="14"/>
    </row>
    <row r="21" spans="2:5" s="7" customFormat="1" x14ac:dyDescent="0.25">
      <c r="E21" s="14"/>
    </row>
    <row r="22" spans="2:5" s="7" customFormat="1" x14ac:dyDescent="0.25">
      <c r="E22" s="14"/>
    </row>
    <row r="23" spans="2:5" s="7" customFormat="1" x14ac:dyDescent="0.25">
      <c r="E23" s="14"/>
    </row>
    <row r="24" spans="2:5" s="7" customFormat="1" x14ac:dyDescent="0.25">
      <c r="E24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bBL</vt:lpstr>
    </vt:vector>
  </TitlesOfParts>
  <Manager/>
  <Company>Imperial College London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Romain, Charles R E</dc:creator>
  <cp:keywords/>
  <dc:description/>
  <cp:lastModifiedBy>Romain, Charles R E</cp:lastModifiedBy>
  <cp:revision/>
  <dcterms:created xsi:type="dcterms:W3CDTF">2025-06-10T15:19:58Z</dcterms:created>
  <dcterms:modified xsi:type="dcterms:W3CDTF">2025-06-26T08:44:31Z</dcterms:modified>
  <cp:category/>
  <cp:contentStatus/>
</cp:coreProperties>
</file>