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18" documentId="8_{0103F15E-F8EC-46D2-A2E5-C5BB909B6B13}" xr6:coauthVersionLast="47" xr6:coauthVersionMax="47" xr10:uidLastSave="{686C87CE-5551-47EF-AE73-503353695A7F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E5" i="2"/>
  <c r="D5" i="2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G2" i="2"/>
  <c r="H2" i="2" l="1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<sst xmlns="http://schemas.openxmlformats.org/spreadsheetml/2006/main" count="10" uniqueCount="10">
  <si>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</si>
  <si>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</si>
  <si>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</si>
  <si>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</si>
  <si>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</si>
  <si>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</si>
  <si>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</si>
  <si>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</si>
  <si>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</si>
  <si>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10.1038/s41467-024-52229-1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</si>
</sst>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Font="1" applyBorder="1"/>
    <xf numFmtId="49" fontId="5" fillId="0" borderId="0" xfId="1" applyNumberFormat="1"/>
    <xf numFmtId="11" fontId="0" fillId="0" borderId="0" xfId="0" applyNumberFormat="1"/>
    <xf numFmtId="0" fontId="0" fillId="0" borderId="0" xfId="0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NumberFormat="1" applyBorder="1"/>
    <xf numFmtId="1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716279565290602E-2"/>
                  <c:y val="-0.42649298027924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bBL!$E$2:$E$16</c:f>
              <c:numCache>
                <c:formatCode>General</c:formatCode>
                <c:ptCount val="15"/>
                <c:pt idx="0">
                  <c:v>3.298697014679202E-3</c:v>
                </c:pt>
                <c:pt idx="1">
                  <c:v>3.298697014679202E-3</c:v>
                </c:pt>
                <c:pt idx="2">
                  <c:v>3.298697014679202E-3</c:v>
                </c:pt>
                <c:pt idx="3">
                  <c:v>3.1933578157432542E-3</c:v>
                </c:pt>
                <c:pt idx="4">
                  <c:v>3.1933578157432542E-3</c:v>
                </c:pt>
                <c:pt idx="5">
                  <c:v>3.1933578157432542E-3</c:v>
                </c:pt>
                <c:pt idx="6">
                  <c:v>3.0945381401825778E-3</c:v>
                </c:pt>
                <c:pt idx="7">
                  <c:v>3.0945381401825778E-3</c:v>
                </c:pt>
                <c:pt idx="8">
                  <c:v>3.0945381401825778E-3</c:v>
                </c:pt>
                <c:pt idx="9">
                  <c:v>3.0016509079993999E-3</c:v>
                </c:pt>
                <c:pt idx="10">
                  <c:v>3.0016509079993999E-3</c:v>
                </c:pt>
                <c:pt idx="11">
                  <c:v>3.0016509079993999E-3</c:v>
                </c:pt>
                <c:pt idx="12">
                  <c:v>2.9141774734081308E-3</c:v>
                </c:pt>
                <c:pt idx="13">
                  <c:v>2.9141774734081308E-3</c:v>
                </c:pt>
                <c:pt idx="14">
                  <c:v>2.9141774734081308E-3</c:v>
                </c:pt>
              </c:numCache>
            </c:numRef>
          </c:xVal>
          <c:yVal>
            <c:numRef>
              <c:f>bBL!$H$2:$H$16</c:f>
              <c:numCache>
                <c:formatCode>General</c:formatCode>
                <c:ptCount val="15"/>
                <c:pt idx="0">
                  <c:v>-16.346262287883732</c:v>
                </c:pt>
                <c:pt idx="1">
                  <c:v>-16.346262287883732</c:v>
                </c:pt>
                <c:pt idx="2">
                  <c:v>-16.346262287883732</c:v>
                </c:pt>
                <c:pt idx="3">
                  <c:v>-15.23608228960345</c:v>
                </c:pt>
                <c:pt idx="4">
                  <c:v>-15.23608228960345</c:v>
                </c:pt>
                <c:pt idx="5">
                  <c:v>-15.23608228960345</c:v>
                </c:pt>
                <c:pt idx="6">
                  <c:v>-13.807319253515207</c:v>
                </c:pt>
                <c:pt idx="7">
                  <c:v>-13.807319253515207</c:v>
                </c:pt>
                <c:pt idx="8">
                  <c:v>-13.807319253515207</c:v>
                </c:pt>
                <c:pt idx="9">
                  <c:v>-12.588457969083956</c:v>
                </c:pt>
                <c:pt idx="10">
                  <c:v>-12.588457969083956</c:v>
                </c:pt>
                <c:pt idx="11">
                  <c:v>-12.588457969083956</c:v>
                </c:pt>
                <c:pt idx="12">
                  <c:v>-11.199570309194389</c:v>
                </c:pt>
                <c:pt idx="13">
                  <c:v>-11.199570309194389</c:v>
                </c:pt>
                <c:pt idx="14">
                  <c:v>-11.199570309194389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  <c:min val="2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20</xdr:row>
      <xdr:rowOff>90487</xdr:rowOff>
    </xdr:from>
    <xdr:to>
      <xdr:col>12</xdr:col>
      <xdr:colOff>423864</xdr:colOff>
      <xdr:row>39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P27"/>
  <sheetViews>
    <sheetView tabSelected="1" workbookViewId="0">
      <selection activeCell="J6" sqref="J6"/>
    </sheetView>
  </sheetViews>
  <sheetFormatPr defaultRowHeight="15" x14ac:dyDescent="0.25"/>
  <cols>
    <col min="1" max="1" width="35.85546875" customWidth="1"/>
    <col min="2" max="4" width="13" customWidth="1"/>
    <col min="5" max="5" width="10.140625" style="13" customWidth="1"/>
    <col min="6" max="6" width="15" bestFit="1" customWidth="1"/>
    <col min="7" max="7" width="18.140625" customWidth="1"/>
    <col min="8" max="9" width="13.7109375" customWidth="1"/>
    <col min="10" max="10" width="48.140625" bestFit="1" customWidth="1"/>
  </cols>
  <sheetData>
    <row r="1" spans="1:16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2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6" x14ac:dyDescent="0.25">
      <c r="A2" s="15" t="s">
        <v>9</v>
      </c>
      <c r="B2" s="6">
        <v>1</v>
      </c>
      <c r="C2">
        <v>30</v>
      </c>
      <c r="D2">
        <f>C2+273.15</f>
        <v>303.14999999999998</v>
      </c>
      <c r="E2" s="13">
        <f>1/D2</f>
        <v>3.298697014679202E-3</v>
      </c>
      <c r="F2">
        <v>86</v>
      </c>
      <c r="G2" s="16">
        <f>B2-(B2*F2/100)</f>
        <v>0.14000000000000001</v>
      </c>
      <c r="H2">
        <f>8.314*LN(G2)</f>
        <v>-16.346262287883732</v>
      </c>
    </row>
    <row r="3" spans="1:16" x14ac:dyDescent="0.25">
      <c r="A3" s="6"/>
      <c r="B3" s="6">
        <v>1</v>
      </c>
      <c r="C3">
        <v>30</v>
      </c>
      <c r="D3">
        <f t="shared" ref="D3:D16" si="0">C3+273.15</f>
        <v>303.14999999999998</v>
      </c>
      <c r="E3" s="13">
        <f t="shared" ref="E3:E16" si="1">1/D3</f>
        <v>3.298697014679202E-3</v>
      </c>
      <c r="F3">
        <v>86</v>
      </c>
      <c r="G3" s="16">
        <f t="shared" ref="G3:G16" si="2">B3-(B3*F3/100)</f>
        <v>0.14000000000000001</v>
      </c>
      <c r="H3">
        <f t="shared" ref="H3:H16" si="3">8.314*LN(G3)</f>
        <v>-16.346262287883732</v>
      </c>
    </row>
    <row r="4" spans="1:16" x14ac:dyDescent="0.25">
      <c r="A4" s="6"/>
      <c r="B4" s="6">
        <v>1</v>
      </c>
      <c r="C4">
        <v>30</v>
      </c>
      <c r="D4">
        <f t="shared" si="0"/>
        <v>303.14999999999998</v>
      </c>
      <c r="E4" s="13">
        <f t="shared" si="1"/>
        <v>3.298697014679202E-3</v>
      </c>
      <c r="F4">
        <v>86</v>
      </c>
      <c r="G4" s="16">
        <f t="shared" si="2"/>
        <v>0.14000000000000001</v>
      </c>
      <c r="H4">
        <f t="shared" si="3"/>
        <v>-16.346262287883732</v>
      </c>
    </row>
    <row r="5" spans="1:16" s="7" customFormat="1" x14ac:dyDescent="0.25">
      <c r="A5" s="14"/>
      <c r="B5" s="6">
        <v>1</v>
      </c>
      <c r="C5" s="8">
        <v>40</v>
      </c>
      <c r="D5">
        <f t="shared" si="0"/>
        <v>313.14999999999998</v>
      </c>
      <c r="E5" s="13">
        <f t="shared" si="1"/>
        <v>3.1933578157432542E-3</v>
      </c>
      <c r="F5" s="8">
        <v>84</v>
      </c>
      <c r="G5" s="16">
        <f t="shared" si="2"/>
        <v>0.16000000000000003</v>
      </c>
      <c r="H5">
        <f t="shared" si="3"/>
        <v>-15.23608228960345</v>
      </c>
      <c r="I5" s="8"/>
      <c r="J5" s="8"/>
      <c r="K5" s="8"/>
      <c r="L5" s="8"/>
      <c r="M5" s="8"/>
      <c r="N5" s="8"/>
      <c r="O5" s="8"/>
      <c r="P5" s="8"/>
    </row>
    <row r="6" spans="1:16" x14ac:dyDescent="0.25">
      <c r="A6" s="8"/>
      <c r="B6" s="6">
        <v>1</v>
      </c>
      <c r="C6" s="17">
        <v>40</v>
      </c>
      <c r="D6">
        <f t="shared" si="0"/>
        <v>313.14999999999998</v>
      </c>
      <c r="E6" s="13">
        <f t="shared" si="1"/>
        <v>3.1933578157432542E-3</v>
      </c>
      <c r="F6" s="17">
        <v>84</v>
      </c>
      <c r="G6" s="16">
        <f t="shared" si="2"/>
        <v>0.16000000000000003</v>
      </c>
      <c r="H6">
        <f t="shared" si="3"/>
        <v>-15.23608228960345</v>
      </c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6">
        <v>1</v>
      </c>
      <c r="C7" s="17">
        <v>40</v>
      </c>
      <c r="D7">
        <f t="shared" si="0"/>
        <v>313.14999999999998</v>
      </c>
      <c r="E7" s="13">
        <f t="shared" si="1"/>
        <v>3.1933578157432542E-3</v>
      </c>
      <c r="F7" s="17">
        <v>84</v>
      </c>
      <c r="G7" s="16">
        <f t="shared" si="2"/>
        <v>0.16000000000000003</v>
      </c>
      <c r="H7">
        <f t="shared" si="3"/>
        <v>-15.23608228960345</v>
      </c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6">
        <v>1</v>
      </c>
      <c r="C8" s="17">
        <v>50</v>
      </c>
      <c r="D8">
        <f t="shared" si="0"/>
        <v>323.14999999999998</v>
      </c>
      <c r="E8" s="13">
        <f t="shared" si="1"/>
        <v>3.0945381401825778E-3</v>
      </c>
      <c r="F8" s="17">
        <v>81</v>
      </c>
      <c r="G8" s="16">
        <f t="shared" si="2"/>
        <v>0.18999999999999995</v>
      </c>
      <c r="H8">
        <f t="shared" si="3"/>
        <v>-13.807319253515207</v>
      </c>
      <c r="I8" s="8"/>
      <c r="J8" s="8"/>
      <c r="K8" s="8"/>
      <c r="L8" s="8"/>
      <c r="M8" s="8"/>
      <c r="N8" s="8"/>
      <c r="O8" s="8"/>
      <c r="P8" s="8"/>
    </row>
    <row r="9" spans="1:16" s="7" customFormat="1" x14ac:dyDescent="0.25">
      <c r="A9" s="8"/>
      <c r="B9" s="6">
        <v>1</v>
      </c>
      <c r="C9" s="17">
        <v>50</v>
      </c>
      <c r="D9">
        <f t="shared" si="0"/>
        <v>323.14999999999998</v>
      </c>
      <c r="E9" s="13">
        <f t="shared" si="1"/>
        <v>3.0945381401825778E-3</v>
      </c>
      <c r="F9" s="17">
        <v>81</v>
      </c>
      <c r="G9" s="16">
        <f t="shared" si="2"/>
        <v>0.18999999999999995</v>
      </c>
      <c r="H9">
        <f t="shared" si="3"/>
        <v>-13.807319253515207</v>
      </c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6">
        <v>1</v>
      </c>
      <c r="C10" s="17">
        <v>50</v>
      </c>
      <c r="D10">
        <f t="shared" si="0"/>
        <v>323.14999999999998</v>
      </c>
      <c r="E10" s="13">
        <f t="shared" si="1"/>
        <v>3.0945381401825778E-3</v>
      </c>
      <c r="F10" s="17">
        <v>81</v>
      </c>
      <c r="G10" s="16">
        <f t="shared" si="2"/>
        <v>0.18999999999999995</v>
      </c>
      <c r="H10">
        <f t="shared" si="3"/>
        <v>-13.807319253515207</v>
      </c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6">
        <v>1</v>
      </c>
      <c r="C11" s="17">
        <v>60</v>
      </c>
      <c r="D11">
        <f t="shared" si="0"/>
        <v>333.15</v>
      </c>
      <c r="E11" s="13">
        <f t="shared" si="1"/>
        <v>3.0016509079993999E-3</v>
      </c>
      <c r="F11" s="17">
        <v>78</v>
      </c>
      <c r="G11" s="16">
        <f t="shared" si="2"/>
        <v>0.21999999999999997</v>
      </c>
      <c r="H11">
        <f t="shared" si="3"/>
        <v>-12.588457969083956</v>
      </c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/>
      <c r="B12" s="6">
        <v>1</v>
      </c>
      <c r="C12" s="17">
        <v>60</v>
      </c>
      <c r="D12">
        <f t="shared" si="0"/>
        <v>333.15</v>
      </c>
      <c r="E12" s="13">
        <f t="shared" si="1"/>
        <v>3.0016509079993999E-3</v>
      </c>
      <c r="F12" s="17">
        <v>78</v>
      </c>
      <c r="G12" s="16">
        <f t="shared" si="2"/>
        <v>0.21999999999999997</v>
      </c>
      <c r="H12">
        <f t="shared" si="3"/>
        <v>-12.588457969083956</v>
      </c>
      <c r="I12" s="8"/>
      <c r="J12" s="9"/>
      <c r="K12" s="9"/>
      <c r="L12" s="10"/>
      <c r="M12" s="8"/>
      <c r="N12" s="8"/>
      <c r="O12" s="8"/>
      <c r="P12" s="8"/>
    </row>
    <row r="13" spans="1:16" s="7" customFormat="1" x14ac:dyDescent="0.25">
      <c r="A13" s="8"/>
      <c r="B13" s="6">
        <v>1</v>
      </c>
      <c r="C13" s="17">
        <v>60</v>
      </c>
      <c r="D13">
        <f t="shared" si="0"/>
        <v>333.15</v>
      </c>
      <c r="E13" s="13">
        <f t="shared" si="1"/>
        <v>3.0016509079993999E-3</v>
      </c>
      <c r="F13" s="17">
        <v>78</v>
      </c>
      <c r="G13" s="16">
        <f t="shared" si="2"/>
        <v>0.21999999999999997</v>
      </c>
      <c r="H13">
        <f t="shared" si="3"/>
        <v>-12.588457969083956</v>
      </c>
      <c r="I13" s="8"/>
      <c r="J13" s="9"/>
      <c r="K13" s="9"/>
      <c r="L13" s="10"/>
      <c r="M13" s="8"/>
      <c r="N13" s="8"/>
      <c r="O13" s="8"/>
      <c r="P13" s="8"/>
    </row>
    <row r="14" spans="1:16" x14ac:dyDescent="0.25">
      <c r="A14" s="8"/>
      <c r="B14" s="6">
        <v>1</v>
      </c>
      <c r="C14" s="17">
        <v>70</v>
      </c>
      <c r="D14">
        <f t="shared" si="0"/>
        <v>343.15</v>
      </c>
      <c r="E14" s="13">
        <f t="shared" si="1"/>
        <v>2.9141774734081308E-3</v>
      </c>
      <c r="F14" s="17">
        <v>74</v>
      </c>
      <c r="G14" s="16">
        <f t="shared" si="2"/>
        <v>0.26</v>
      </c>
      <c r="H14">
        <f t="shared" si="3"/>
        <v>-11.199570309194389</v>
      </c>
      <c r="I14" s="8"/>
      <c r="J14" s="9"/>
      <c r="K14" s="11"/>
      <c r="L14" s="10"/>
      <c r="M14" s="8"/>
      <c r="N14" s="8"/>
      <c r="O14" s="8"/>
      <c r="P14" s="8"/>
    </row>
    <row r="15" spans="1:16" x14ac:dyDescent="0.25">
      <c r="A15" s="8"/>
      <c r="B15" s="6">
        <v>1</v>
      </c>
      <c r="C15" s="17">
        <v>70</v>
      </c>
      <c r="D15">
        <f t="shared" si="0"/>
        <v>343.15</v>
      </c>
      <c r="E15" s="13">
        <f t="shared" si="1"/>
        <v>2.9141774734081308E-3</v>
      </c>
      <c r="F15" s="17">
        <v>74</v>
      </c>
      <c r="G15" s="16">
        <f t="shared" si="2"/>
        <v>0.26</v>
      </c>
      <c r="H15">
        <f t="shared" si="3"/>
        <v>-11.199570309194389</v>
      </c>
      <c r="I15" s="8"/>
      <c r="J15" s="8"/>
      <c r="K15" s="8"/>
      <c r="L15" s="8"/>
      <c r="M15" s="8"/>
      <c r="N15" s="8"/>
      <c r="O15" s="8"/>
      <c r="P15" s="8"/>
    </row>
    <row r="16" spans="1:16" s="7" customFormat="1" x14ac:dyDescent="0.25">
      <c r="B16" s="18">
        <v>1</v>
      </c>
      <c r="C16" s="19">
        <v>70</v>
      </c>
      <c r="D16" s="7">
        <f t="shared" si="0"/>
        <v>343.15</v>
      </c>
      <c r="E16" s="20">
        <f t="shared" si="1"/>
        <v>2.9141774734081308E-3</v>
      </c>
      <c r="F16" s="19">
        <v>74</v>
      </c>
      <c r="G16" s="21">
        <f t="shared" si="2"/>
        <v>0.26</v>
      </c>
      <c r="H16" s="7">
        <f t="shared" si="3"/>
        <v>-11.199570309194389</v>
      </c>
    </row>
    <row r="17" spans="1:16" s="7" customFormat="1" x14ac:dyDescent="0.25">
      <c r="A17" s="8"/>
      <c r="B17" s="6"/>
      <c r="C17" s="17"/>
      <c r="D17"/>
      <c r="E17" s="13"/>
      <c r="F17" s="17"/>
      <c r="G17" s="16"/>
      <c r="H17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8"/>
      <c r="B18" s="6"/>
      <c r="C18" s="17"/>
      <c r="F18" s="17"/>
      <c r="G18" s="16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B19" s="6"/>
      <c r="C19" s="17"/>
      <c r="F19" s="17"/>
      <c r="G19" s="16"/>
    </row>
    <row r="20" spans="1:16" x14ac:dyDescent="0.25">
      <c r="B20" s="6"/>
    </row>
    <row r="21" spans="1:16" x14ac:dyDescent="0.25">
      <c r="B21" s="6"/>
    </row>
    <row r="22" spans="1:16" x14ac:dyDescent="0.25">
      <c r="B22" s="6"/>
    </row>
    <row r="23" spans="1:16" x14ac:dyDescent="0.25">
      <c r="B23" s="6"/>
    </row>
    <row r="24" spans="1:16" x14ac:dyDescent="0.25">
      <c r="B24" s="6"/>
    </row>
    <row r="25" spans="1:16" x14ac:dyDescent="0.25">
      <c r="B25" s="6"/>
    </row>
    <row r="26" spans="1:16" x14ac:dyDescent="0.25">
      <c r="B26" s="6"/>
    </row>
    <row r="27" spans="1:16" x14ac:dyDescent="0.25">
      <c r="B2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2025-06-30T13:51:53Z</dcterms:modified>
  <cp:category/>
  <cp:contentStatus/>
</cp:coreProperties>
</file>