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5_コード\"/>
    </mc:Choice>
  </mc:AlternateContent>
  <bookViews>
    <workbookView xWindow="0" yWindow="0" windowWidth="19200" windowHeight="11925"/>
  </bookViews>
  <sheets>
    <sheet name="コード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N30" i="1" s="1"/>
  <c r="G30" i="1"/>
  <c r="J30" i="1" s="1"/>
  <c r="B30" i="1"/>
  <c r="F30" i="1" s="1"/>
  <c r="A30" i="1"/>
  <c r="K29" i="1"/>
  <c r="N29" i="1" s="1"/>
  <c r="G29" i="1"/>
  <c r="J29" i="1" s="1"/>
  <c r="B29" i="1"/>
  <c r="F29" i="1" s="1"/>
  <c r="A29" i="1"/>
  <c r="K28" i="1"/>
  <c r="N28" i="1" s="1"/>
  <c r="G28" i="1"/>
  <c r="J28" i="1" s="1"/>
  <c r="B28" i="1"/>
  <c r="F28" i="1" s="1"/>
  <c r="A28" i="1"/>
  <c r="K27" i="1"/>
  <c r="N27" i="1" s="1"/>
  <c r="G27" i="1"/>
  <c r="J27" i="1" s="1"/>
  <c r="B27" i="1"/>
  <c r="F27" i="1" s="1"/>
  <c r="A27" i="1"/>
  <c r="K26" i="1"/>
  <c r="N26" i="1" s="1"/>
  <c r="G26" i="1"/>
  <c r="J26" i="1" s="1"/>
  <c r="B26" i="1"/>
  <c r="F26" i="1" s="1"/>
  <c r="A26" i="1"/>
  <c r="K25" i="1"/>
  <c r="N25" i="1" s="1"/>
  <c r="G25" i="1"/>
  <c r="J25" i="1" s="1"/>
  <c r="B25" i="1"/>
  <c r="F25" i="1" s="1"/>
  <c r="A25" i="1"/>
  <c r="K24" i="1"/>
  <c r="N24" i="1" s="1"/>
  <c r="G24" i="1"/>
  <c r="J24" i="1" s="1"/>
  <c r="B24" i="1"/>
  <c r="F24" i="1" s="1"/>
  <c r="A24" i="1"/>
  <c r="K23" i="1"/>
  <c r="N23" i="1" s="1"/>
  <c r="G23" i="1"/>
  <c r="J23" i="1" s="1"/>
  <c r="B23" i="1"/>
  <c r="F23" i="1" s="1"/>
  <c r="A23" i="1"/>
  <c r="B22" i="1"/>
  <c r="F22" i="1" s="1"/>
  <c r="A22" i="1"/>
  <c r="B21" i="1"/>
  <c r="F21" i="1" s="1"/>
  <c r="A21" i="1"/>
  <c r="F20" i="1"/>
  <c r="B20" i="1"/>
  <c r="A20" i="1"/>
  <c r="N14" i="1"/>
  <c r="N13" i="1"/>
  <c r="N12" i="1"/>
  <c r="N11" i="1"/>
  <c r="N10" i="1"/>
  <c r="N9" i="1"/>
  <c r="N8" i="1"/>
  <c r="N7" i="1"/>
  <c r="N6" i="1"/>
  <c r="N5" i="1"/>
  <c r="N4" i="1"/>
  <c r="N3" i="1"/>
  <c r="K31" i="1"/>
  <c r="N31" i="1" s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B4" i="1"/>
  <c r="B5" i="1"/>
  <c r="B6" i="1"/>
  <c r="B9" i="1" s="1"/>
  <c r="B15" i="1" s="1"/>
  <c r="B7" i="1"/>
  <c r="B8" i="1"/>
  <c r="B10" i="1"/>
  <c r="B11" i="1"/>
  <c r="B12" i="1"/>
  <c r="B13" i="1"/>
  <c r="B14" i="1"/>
  <c r="B16" i="1"/>
  <c r="B17" i="1"/>
  <c r="B18" i="1"/>
  <c r="B19" i="1"/>
  <c r="F19" i="1" s="1"/>
  <c r="B31" i="1"/>
  <c r="F31" i="1" s="1"/>
  <c r="B3" i="1"/>
  <c r="G31" i="1"/>
  <c r="J31" i="1" s="1"/>
  <c r="G14" i="1"/>
  <c r="G12" i="1"/>
  <c r="G10" i="1"/>
  <c r="G8" i="1"/>
  <c r="G7" i="1"/>
  <c r="G6" i="1"/>
  <c r="G5" i="1"/>
  <c r="G4" i="1"/>
  <c r="G3" i="1"/>
  <c r="A31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K6" i="1" l="1"/>
  <c r="G9" i="1"/>
  <c r="K8" i="1" l="1"/>
  <c r="K10" i="1" s="1"/>
  <c r="K9" i="1"/>
  <c r="K7" i="1"/>
  <c r="G11" i="1"/>
  <c r="K11" i="1" l="1"/>
  <c r="G13" i="1"/>
  <c r="K12" i="1" l="1"/>
  <c r="G15" i="1"/>
  <c r="G16" i="1"/>
  <c r="G17" i="1" l="1"/>
  <c r="J16" i="1"/>
  <c r="J15" i="1"/>
  <c r="K14" i="1"/>
  <c r="K13" i="1"/>
  <c r="G18" i="1" l="1"/>
  <c r="J17" i="1"/>
  <c r="K15" i="1"/>
  <c r="G19" i="1" l="1"/>
  <c r="J19" i="1" s="1"/>
  <c r="K16" i="1"/>
  <c r="N15" i="1"/>
  <c r="J18" i="1"/>
  <c r="G20" i="1" l="1"/>
  <c r="G21" i="1" s="1"/>
  <c r="J21" i="1" s="1"/>
  <c r="K17" i="1"/>
  <c r="N16" i="1"/>
  <c r="J20" i="1" l="1"/>
  <c r="G22" i="1"/>
  <c r="J22" i="1" s="1"/>
  <c r="K18" i="1"/>
  <c r="N18" i="1" s="1"/>
  <c r="N17" i="1"/>
  <c r="K19" i="1"/>
  <c r="N19" i="1" s="1"/>
  <c r="K20" i="1"/>
  <c r="N20" i="1" s="1"/>
  <c r="K21" i="1"/>
  <c r="N21" i="1" s="1"/>
  <c r="K22" i="1" l="1"/>
  <c r="N22" i="1" s="1"/>
</calcChain>
</file>

<file path=xl/sharedStrings.xml><?xml version="1.0" encoding="utf-8"?>
<sst xmlns="http://schemas.openxmlformats.org/spreadsheetml/2006/main" count="119" uniqueCount="62">
  <si>
    <t>langDiv</t>
    <phoneticPr fontId="1"/>
  </si>
  <si>
    <t>コードグループ</t>
    <phoneticPr fontId="1"/>
  </si>
  <si>
    <t>エイリアス</t>
    <phoneticPr fontId="1"/>
  </si>
  <si>
    <t>名称</t>
    <rPh sb="0" eb="2">
      <t>メイショウ</t>
    </rPh>
    <phoneticPr fontId="1"/>
  </si>
  <si>
    <t>概要</t>
    <rPh sb="0" eb="2">
      <t>ガイヨウ</t>
    </rPh>
    <phoneticPr fontId="1"/>
  </si>
  <si>
    <t>ID</t>
    <phoneticPr fontId="1"/>
  </si>
  <si>
    <t>コード</t>
    <phoneticPr fontId="1"/>
  </si>
  <si>
    <t>コード名称</t>
    <rPh sb="3" eb="5">
      <t>メイショウ</t>
    </rPh>
    <phoneticPr fontId="1"/>
  </si>
  <si>
    <t>日本語</t>
    <rPh sb="0" eb="3">
      <t>ニホンゴ</t>
    </rPh>
    <phoneticPr fontId="1"/>
  </si>
  <si>
    <t>ja</t>
    <phoneticPr fontId="1"/>
  </si>
  <si>
    <t>en</t>
    <phoneticPr fontId="1"/>
  </si>
  <si>
    <t>common</t>
    <phoneticPr fontId="1"/>
  </si>
  <si>
    <t>No.</t>
    <phoneticPr fontId="1"/>
  </si>
  <si>
    <t>言語区分</t>
    <rPh sb="0" eb="2">
      <t>ゲンゴ</t>
    </rPh>
    <rPh sb="2" eb="4">
      <t>クブン</t>
    </rPh>
    <phoneticPr fontId="1"/>
  </si>
  <si>
    <t>japanese</t>
    <phoneticPr fontId="1"/>
  </si>
  <si>
    <t>Japanese</t>
    <phoneticPr fontId="1"/>
  </si>
  <si>
    <t>english</t>
    <phoneticPr fontId="1"/>
  </si>
  <si>
    <t>英語</t>
    <rPh sb="0" eb="2">
      <t>エイゴ</t>
    </rPh>
    <phoneticPr fontId="1"/>
  </si>
  <si>
    <t>English</t>
    <phoneticPr fontId="1"/>
  </si>
  <si>
    <t>共通</t>
    <rPh sb="0" eb="2">
      <t>キョウツウ</t>
    </rPh>
    <phoneticPr fontId="1"/>
  </si>
  <si>
    <t>Common</t>
    <phoneticPr fontId="1"/>
  </si>
  <si>
    <t>sts</t>
    <phoneticPr fontId="1"/>
  </si>
  <si>
    <t>ステータス</t>
    <phoneticPr fontId="1"/>
  </si>
  <si>
    <t>有効</t>
    <rPh sb="0" eb="2">
      <t>ユウコウ</t>
    </rPh>
    <phoneticPr fontId="1"/>
  </si>
  <si>
    <t>valid</t>
    <phoneticPr fontId="1"/>
  </si>
  <si>
    <t>invalid</t>
    <phoneticPr fontId="1"/>
  </si>
  <si>
    <t>deleted</t>
    <phoneticPr fontId="1"/>
  </si>
  <si>
    <t>無効</t>
    <rPh sb="0" eb="2">
      <t>ムコウ</t>
    </rPh>
    <phoneticPr fontId="1"/>
  </si>
  <si>
    <t>削除</t>
    <rPh sb="0" eb="2">
      <t>サクジョ</t>
    </rPh>
    <phoneticPr fontId="1"/>
  </si>
  <si>
    <t>Valid</t>
    <phoneticPr fontId="1"/>
  </si>
  <si>
    <t>Invalid</t>
    <phoneticPr fontId="1"/>
  </si>
  <si>
    <t>Deleted</t>
    <phoneticPr fontId="1"/>
  </si>
  <si>
    <t>Insert</t>
    <phoneticPr fontId="1"/>
  </si>
  <si>
    <t>言区</t>
    <rPh sb="0" eb="1">
      <t>ゲン</t>
    </rPh>
    <rPh sb="1" eb="2">
      <t>ク</t>
    </rPh>
    <phoneticPr fontId="1"/>
  </si>
  <si>
    <t xml:space="preserve"> </t>
    <phoneticPr fontId="1"/>
  </si>
  <si>
    <t>layoutType</t>
    <phoneticPr fontId="1"/>
  </si>
  <si>
    <t>レイアウト種別</t>
    <rPh sb="5" eb="7">
      <t>シュベツ</t>
    </rPh>
    <phoneticPr fontId="1"/>
  </si>
  <si>
    <t>menu</t>
    <phoneticPr fontId="1"/>
  </si>
  <si>
    <t>list</t>
    <phoneticPr fontId="1"/>
  </si>
  <si>
    <t>map</t>
    <phoneticPr fontId="1"/>
  </si>
  <si>
    <t>detail</t>
    <phoneticPr fontId="1"/>
  </si>
  <si>
    <t>メニュー</t>
    <phoneticPr fontId="1"/>
  </si>
  <si>
    <t>地図</t>
    <rPh sb="0" eb="2">
      <t>チズ</t>
    </rPh>
    <phoneticPr fontId="1"/>
  </si>
  <si>
    <t>詳細</t>
    <rPh sb="0" eb="2">
      <t>ショウサイ</t>
    </rPh>
    <phoneticPr fontId="1"/>
  </si>
  <si>
    <t>一覧</t>
    <rPh sb="0" eb="2">
      <t>イチラン</t>
    </rPh>
    <phoneticPr fontId="1"/>
  </si>
  <si>
    <t>属性グループ種別</t>
    <rPh sb="0" eb="2">
      <t>ゾクセイ</t>
    </rPh>
    <rPh sb="6" eb="8">
      <t>シュベツ</t>
    </rPh>
    <phoneticPr fontId="1"/>
  </si>
  <si>
    <t>attGrpType</t>
    <phoneticPr fontId="1"/>
  </si>
  <si>
    <t>txt</t>
    <phoneticPr fontId="1"/>
  </si>
  <si>
    <t>text</t>
    <phoneticPr fontId="1"/>
  </si>
  <si>
    <t>cd</t>
    <phoneticPr fontId="1"/>
  </si>
  <si>
    <t>code</t>
    <phoneticPr fontId="1"/>
  </si>
  <si>
    <t>img</t>
    <phoneticPr fontId="1"/>
  </si>
  <si>
    <t>image</t>
    <phoneticPr fontId="1"/>
  </si>
  <si>
    <t>mov</t>
    <phoneticPr fontId="1"/>
  </si>
  <si>
    <t>movie</t>
    <phoneticPr fontId="1"/>
  </si>
  <si>
    <t>テキスト</t>
    <phoneticPr fontId="1"/>
  </si>
  <si>
    <t>画像</t>
    <rPh sb="0" eb="2">
      <t>ガゾウ</t>
    </rPh>
    <phoneticPr fontId="1"/>
  </si>
  <si>
    <t>動画</t>
    <rPh sb="0" eb="2">
      <t>ドウガ</t>
    </rPh>
    <phoneticPr fontId="1"/>
  </si>
  <si>
    <t>men</t>
    <phoneticPr fontId="1"/>
  </si>
  <si>
    <t>lst</t>
    <phoneticPr fontId="1"/>
  </si>
  <si>
    <t>map</t>
    <phoneticPr fontId="1"/>
  </si>
  <si>
    <t>det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</si>
</sst>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quotePrefix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</cellXfs>
  <cellStyles count="1">
    <cellStyle name="標準" xfId="0" builtinId="0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mruColors>
      <color rgb="FF6666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O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1.25" outlineLevelCol="1" x14ac:dyDescent="0.15"/>
  <cols>
    <col min="1" max="2" width="6.25" style="5" customWidth="1"/>
    <col min="3" max="4" width="12.5" style="5" customWidth="1"/>
    <col min="5" max="5" width="12.5" style="5" customWidth="1" collapsed="1"/>
    <col min="6" max="6" width="6.25" style="5" hidden="1" customWidth="1" outlineLevel="1"/>
    <col min="7" max="7" width="6.25" style="5" customWidth="1"/>
    <col min="8" max="8" width="9" style="5"/>
    <col min="9" max="9" width="9" style="5" collapsed="1"/>
    <col min="10" max="10" width="6.25" style="5" hidden="1" customWidth="1" outlineLevel="1"/>
    <col min="11" max="12" width="6.25" style="5" customWidth="1"/>
    <col min="13" max="13" width="9" style="5" collapsed="1"/>
    <col min="14" max="14" width="6.25" style="5" hidden="1" customWidth="1" outlineLevel="1"/>
    <col min="15" max="16384" width="9" style="5"/>
  </cols>
  <sheetData>
    <row r="1" spans="1:15" x14ac:dyDescent="0.15">
      <c r="A1" s="9" t="s">
        <v>12</v>
      </c>
      <c r="B1" s="2" t="s">
        <v>1</v>
      </c>
      <c r="C1" s="3"/>
      <c r="D1" s="3"/>
      <c r="E1" s="3"/>
      <c r="F1" s="4"/>
      <c r="G1" s="6" t="s">
        <v>6</v>
      </c>
      <c r="H1" s="7"/>
      <c r="I1" s="7"/>
      <c r="J1" s="8"/>
      <c r="K1" s="6" t="s">
        <v>7</v>
      </c>
      <c r="L1" s="7"/>
      <c r="M1" s="7"/>
      <c r="N1" s="8"/>
    </row>
    <row r="2" spans="1:15" x14ac:dyDescent="0.15">
      <c r="A2" s="10"/>
      <c r="B2" s="1" t="s">
        <v>5</v>
      </c>
      <c r="C2" s="1" t="s">
        <v>2</v>
      </c>
      <c r="D2" s="1" t="s">
        <v>3</v>
      </c>
      <c r="E2" s="1" t="s">
        <v>4</v>
      </c>
      <c r="F2" s="1" t="s">
        <v>32</v>
      </c>
      <c r="G2" s="1" t="s">
        <v>5</v>
      </c>
      <c r="H2" s="1" t="s">
        <v>6</v>
      </c>
      <c r="I2" s="1" t="s">
        <v>2</v>
      </c>
      <c r="J2" s="1" t="s">
        <v>32</v>
      </c>
      <c r="K2" s="1" t="s">
        <v>5</v>
      </c>
      <c r="L2" s="1" t="s">
        <v>33</v>
      </c>
      <c r="M2" s="1" t="s">
        <v>3</v>
      </c>
      <c r="N2" s="1" t="s">
        <v>32</v>
      </c>
    </row>
    <row r="3" spans="1:15" x14ac:dyDescent="0.15">
      <c r="A3" s="11">
        <f>ROW()-2</f>
        <v>1</v>
      </c>
      <c r="B3" s="16">
        <f>IF(ISBLANK($C3),,MAX($B$1:$B2)+1)</f>
        <v>1</v>
      </c>
      <c r="C3" s="11" t="s">
        <v>21</v>
      </c>
      <c r="D3" s="11" t="s">
        <v>22</v>
      </c>
      <c r="E3" s="11"/>
      <c r="F3" s="16" t="str">
        <f>IF(ISNUMBER($B3),"insert into M_CD_GRP values ("&amp;$B3&amp;", now(), 1, now(), 1, 0, '"&amp;$C3&amp;"', '"&amp;$D3&amp;"', '"&amp;$E3&amp;"');","")</f>
        <v>insert into M_CD_GRP values (1, now(), 1, now(), 1, 0, 'sts', 'ステータス', '');</v>
      </c>
      <c r="G3" s="16">
        <f>IF(ISBLANK($H3),"",MAX($G$1:$G2)+1)</f>
        <v>1</v>
      </c>
      <c r="H3" s="12">
        <v>0</v>
      </c>
      <c r="I3" s="11" t="s">
        <v>24</v>
      </c>
      <c r="J3" s="16" t="str">
        <f>IF(ISNUMBER($G3),"insert into M_CD_GRP values ("&amp;$G3&amp;", now(), 1, now(), 1, 0, '"&amp;MAX($B$3:$B3)&amp;"', '"&amp;$H3&amp;"', '"&amp;$I3&amp;"');","")</f>
        <v>insert into M_CD_GRP values (1, now(), 1, now(), 1, 0, '1', '0', 'valid');</v>
      </c>
      <c r="K3" s="16">
        <f>IF(ISBLANK($L3),"",MAX($K$1:$K2)+1)</f>
        <v>1</v>
      </c>
      <c r="L3" s="11" t="s">
        <v>9</v>
      </c>
      <c r="M3" s="11" t="s">
        <v>23</v>
      </c>
      <c r="N3" s="16" t="str">
        <f>IF(ISNUMBER($K3),"insert into M_CD_GRP values ("&amp;$K3&amp;", now(), 1, now(), 1, 0, '"&amp;MAX($G$3:$G3)&amp;"', '"&amp;$L3&amp;"', '"&amp;$M3&amp;"');","")</f>
        <v>insert into M_CD_GRP values (1, now(), 1, now(), 1, 0, '1', 'ja', '有効');</v>
      </c>
      <c r="O3" s="5" t="s">
        <v>34</v>
      </c>
    </row>
    <row r="4" spans="1:15" x14ac:dyDescent="0.15">
      <c r="A4" s="13">
        <f t="shared" ref="A4:A31" si="0">ROW()-2</f>
        <v>2</v>
      </c>
      <c r="B4" s="17" t="str">
        <f>IF(ISBLANK($C4),"",MAX($B$1:$B3)+1)</f>
        <v/>
      </c>
      <c r="C4" s="13"/>
      <c r="D4" s="13"/>
      <c r="E4" s="13"/>
      <c r="F4" s="17" t="str">
        <f t="shared" ref="F4:F31" si="1">IF(ISNUMBER($B4),"insert into M_CD_GRP values ("&amp;$B4&amp;", now(), 1, now(), 1, 0, '"&amp;$C4&amp;"', '"&amp;$D4&amp;"', '"&amp;$E4&amp;"');","")</f>
        <v/>
      </c>
      <c r="G4" s="17" t="str">
        <f>IF(ISBLANK($H4),"",MAX($G$1:$G3)+1)</f>
        <v/>
      </c>
      <c r="H4" s="14"/>
      <c r="I4" s="13"/>
      <c r="J4" s="17" t="str">
        <f>IF(ISNUMBER($G4),"insert into M_CD_GRP values ("&amp;$G4&amp;", now(), 1, now(), 1, 0, '"&amp;MAX($B$3:$B4)&amp;"', '"&amp;$H4&amp;"', '"&amp;$I4&amp;"');","")</f>
        <v/>
      </c>
      <c r="K4" s="17">
        <f>IF(ISBLANK($L4),"",MAX($K$1:$K3)+1)</f>
        <v>2</v>
      </c>
      <c r="L4" s="13" t="s">
        <v>10</v>
      </c>
      <c r="M4" s="13" t="s">
        <v>29</v>
      </c>
      <c r="N4" s="17" t="str">
        <f>IF(ISNUMBER($K4),"insert into M_CD_GRP values ("&amp;$K4&amp;", now(), 1, now(), 1, 0, '"&amp;MAX($G$3:$G4)&amp;"', '"&amp;$L4&amp;"', '"&amp;$M4&amp;"');","")</f>
        <v>insert into M_CD_GRP values (2, now(), 1, now(), 1, 0, '1', 'en', 'Valid');</v>
      </c>
      <c r="O4" s="5" t="s">
        <v>34</v>
      </c>
    </row>
    <row r="5" spans="1:15" x14ac:dyDescent="0.15">
      <c r="A5" s="13">
        <f t="shared" si="0"/>
        <v>3</v>
      </c>
      <c r="B5" s="17" t="str">
        <f>IF(ISBLANK($C5),"",MAX($B$1:$B4)+1)</f>
        <v/>
      </c>
      <c r="C5" s="13"/>
      <c r="D5" s="13"/>
      <c r="E5" s="13"/>
      <c r="F5" s="17" t="str">
        <f t="shared" si="1"/>
        <v/>
      </c>
      <c r="G5" s="17">
        <f>IF(ISBLANK($H5),"",MAX($G$1:$G4)+1)</f>
        <v>2</v>
      </c>
      <c r="H5" s="13">
        <v>1</v>
      </c>
      <c r="I5" s="13" t="s">
        <v>25</v>
      </c>
      <c r="J5" s="17" t="str">
        <f>IF(ISNUMBER($G5),"insert into M_CD_GRP values ("&amp;$G5&amp;", now(), 1, now(), 1, 0, '"&amp;MAX($B$3:$B5)&amp;"', '"&amp;$H5&amp;"', '"&amp;$I5&amp;"');","")</f>
        <v>insert into M_CD_GRP values (2, now(), 1, now(), 1, 0, '1', '1', 'invalid');</v>
      </c>
      <c r="K5" s="17">
        <f>IF(ISBLANK($L5),"",MAX($K$1:$K4)+1)</f>
        <v>3</v>
      </c>
      <c r="L5" s="13" t="s">
        <v>9</v>
      </c>
      <c r="M5" s="13" t="s">
        <v>27</v>
      </c>
      <c r="N5" s="17" t="str">
        <f>IF(ISNUMBER($K5),"insert into M_CD_GRP values ("&amp;$K5&amp;", now(), 1, now(), 1, 0, '"&amp;MAX($G$3:$G5)&amp;"', '"&amp;$L5&amp;"', '"&amp;$M5&amp;"');","")</f>
        <v>insert into M_CD_GRP values (3, now(), 1, now(), 1, 0, '2', 'ja', '無効');</v>
      </c>
      <c r="O5" s="5" t="s">
        <v>34</v>
      </c>
    </row>
    <row r="6" spans="1:15" x14ac:dyDescent="0.15">
      <c r="A6" s="13">
        <f t="shared" si="0"/>
        <v>4</v>
      </c>
      <c r="B6" s="17" t="str">
        <f>IF(ISBLANK($C6),"",MAX($B$1:$B5)+1)</f>
        <v/>
      </c>
      <c r="C6" s="13"/>
      <c r="D6" s="13"/>
      <c r="E6" s="13"/>
      <c r="F6" s="17" t="str">
        <f t="shared" si="1"/>
        <v/>
      </c>
      <c r="G6" s="17" t="str">
        <f>IF(ISBLANK($H6),"",MAX($G$1:$G5)+1)</f>
        <v/>
      </c>
      <c r="H6" s="13"/>
      <c r="I6" s="13"/>
      <c r="J6" s="17" t="str">
        <f>IF(ISNUMBER($G6),"insert into M_CD_GRP values ("&amp;$G6&amp;", now(), 1, now(), 1, 0, '"&amp;MAX($B$3:$B6)&amp;"', '"&amp;$H6&amp;"', '"&amp;$I6&amp;"');","")</f>
        <v/>
      </c>
      <c r="K6" s="17">
        <f>IF(ISBLANK($L6),"",MAX($K$1:$K5)+1)</f>
        <v>4</v>
      </c>
      <c r="L6" s="13" t="s">
        <v>10</v>
      </c>
      <c r="M6" s="13" t="s">
        <v>30</v>
      </c>
      <c r="N6" s="17" t="str">
        <f>IF(ISNUMBER($K6),"insert into M_CD_GRP values ("&amp;$K6&amp;", now(), 1, now(), 1, 0, '"&amp;MAX($G$3:$G6)&amp;"', '"&amp;$L6&amp;"', '"&amp;$M6&amp;"');","")</f>
        <v>insert into M_CD_GRP values (4, now(), 1, now(), 1, 0, '2', 'en', 'Invalid');</v>
      </c>
      <c r="O6" s="5" t="s">
        <v>34</v>
      </c>
    </row>
    <row r="7" spans="1:15" x14ac:dyDescent="0.15">
      <c r="A7" s="13">
        <f t="shared" si="0"/>
        <v>5</v>
      </c>
      <c r="B7" s="17" t="str">
        <f>IF(ISBLANK($C7),"",MAX($B$1:$B6)+1)</f>
        <v/>
      </c>
      <c r="C7" s="13"/>
      <c r="D7" s="13"/>
      <c r="E7" s="13"/>
      <c r="F7" s="17" t="str">
        <f t="shared" si="1"/>
        <v/>
      </c>
      <c r="G7" s="17">
        <f>IF(ISBLANK($H7),"",MAX($G$1:$G6)+1)</f>
        <v>3</v>
      </c>
      <c r="H7" s="13">
        <v>2</v>
      </c>
      <c r="I7" s="13" t="s">
        <v>26</v>
      </c>
      <c r="J7" s="17" t="str">
        <f>IF(ISNUMBER($G7),"insert into M_CD_GRP values ("&amp;$G7&amp;", now(), 1, now(), 1, 0, '"&amp;MAX($B$3:$B7)&amp;"', '"&amp;$H7&amp;"', '"&amp;$I7&amp;"');","")</f>
        <v>insert into M_CD_GRP values (3, now(), 1, now(), 1, 0, '1', '2', 'deleted');</v>
      </c>
      <c r="K7" s="17">
        <f>IF(ISBLANK($L7),"",MAX($K$1:$K6)+1)</f>
        <v>5</v>
      </c>
      <c r="L7" s="13" t="s">
        <v>9</v>
      </c>
      <c r="M7" s="13" t="s">
        <v>28</v>
      </c>
      <c r="N7" s="17" t="str">
        <f>IF(ISNUMBER($K7),"insert into M_CD_GRP values ("&amp;$K7&amp;", now(), 1, now(), 1, 0, '"&amp;MAX($G$3:$G7)&amp;"', '"&amp;$L7&amp;"', '"&amp;$M7&amp;"');","")</f>
        <v>insert into M_CD_GRP values (5, now(), 1, now(), 1, 0, '3', 'ja', '削除');</v>
      </c>
      <c r="O7" s="5" t="s">
        <v>34</v>
      </c>
    </row>
    <row r="8" spans="1:15" x14ac:dyDescent="0.15">
      <c r="A8" s="13">
        <f t="shared" si="0"/>
        <v>6</v>
      </c>
      <c r="B8" s="17" t="str">
        <f>IF(ISBLANK($C8),"",MAX($B$1:$B7)+1)</f>
        <v/>
      </c>
      <c r="C8" s="13"/>
      <c r="D8" s="13"/>
      <c r="E8" s="13"/>
      <c r="F8" s="17" t="str">
        <f t="shared" si="1"/>
        <v/>
      </c>
      <c r="G8" s="17" t="str">
        <f>IF(ISBLANK($H8),"",MAX($G$1:$G7)+1)</f>
        <v/>
      </c>
      <c r="H8" s="13"/>
      <c r="I8" s="13"/>
      <c r="J8" s="17" t="str">
        <f>IF(ISNUMBER($G8),"insert into M_CD_GRP values ("&amp;$G8&amp;", now(), 1, now(), 1, 0, '"&amp;MAX($B$3:$B8)&amp;"', '"&amp;$H8&amp;"', '"&amp;$I8&amp;"');","")</f>
        <v/>
      </c>
      <c r="K8" s="17">
        <f>IF(ISBLANK($L8),"",MAX($K$1:$K7)+1)</f>
        <v>6</v>
      </c>
      <c r="L8" s="13" t="s">
        <v>10</v>
      </c>
      <c r="M8" s="13" t="s">
        <v>31</v>
      </c>
      <c r="N8" s="17" t="str">
        <f>IF(ISNUMBER($K8),"insert into M_CD_GRP values ("&amp;$K8&amp;", now(), 1, now(), 1, 0, '"&amp;MAX($G$3:$G8)&amp;"', '"&amp;$L8&amp;"', '"&amp;$M8&amp;"');","")</f>
        <v>insert into M_CD_GRP values (6, now(), 1, now(), 1, 0, '3', 'en', 'Deleted');</v>
      </c>
      <c r="O8" s="5" t="s">
        <v>34</v>
      </c>
    </row>
    <row r="9" spans="1:15" x14ac:dyDescent="0.15">
      <c r="A9" s="13">
        <f t="shared" si="0"/>
        <v>7</v>
      </c>
      <c r="B9" s="17">
        <f>IF(ISBLANK($C9),"",MAX($B$1:$B8)+1)</f>
        <v>2</v>
      </c>
      <c r="C9" s="13" t="s">
        <v>0</v>
      </c>
      <c r="D9" s="13" t="s">
        <v>13</v>
      </c>
      <c r="E9" s="13"/>
      <c r="F9" s="17" t="str">
        <f t="shared" si="1"/>
        <v>insert into M_CD_GRP values (2, now(), 1, now(), 1, 0, 'langDiv', '言語区分', '');</v>
      </c>
      <c r="G9" s="17">
        <f>IF(ISBLANK($H9),"",MAX($G$1:$G8)+1)</f>
        <v>4</v>
      </c>
      <c r="H9" s="13" t="s">
        <v>11</v>
      </c>
      <c r="I9" s="13" t="s">
        <v>11</v>
      </c>
      <c r="J9" s="17" t="str">
        <f>IF(ISNUMBER($G9),"insert into M_CD_GRP values ("&amp;$G9&amp;", now(), 1, now(), 1, 0, '"&amp;MAX($B$3:$B9)&amp;"', '"&amp;$H9&amp;"', '"&amp;$I9&amp;"');","")</f>
        <v>insert into M_CD_GRP values (4, now(), 1, now(), 1, 0, '2', 'common', 'common');</v>
      </c>
      <c r="K9" s="17">
        <f>IF(ISBLANK($L9),"",MAX($K$1:$K8)+1)</f>
        <v>7</v>
      </c>
      <c r="L9" s="13" t="s">
        <v>9</v>
      </c>
      <c r="M9" s="13" t="s">
        <v>19</v>
      </c>
      <c r="N9" s="17" t="str">
        <f>IF(ISNUMBER($K9),"insert into M_CD_GRP values ("&amp;$K9&amp;", now(), 1, now(), 1, 0, '"&amp;MAX($G$3:$G9)&amp;"', '"&amp;$L9&amp;"', '"&amp;$M9&amp;"');","")</f>
        <v>insert into M_CD_GRP values (7, now(), 1, now(), 1, 0, '4', 'ja', '共通');</v>
      </c>
      <c r="O9" s="5" t="s">
        <v>34</v>
      </c>
    </row>
    <row r="10" spans="1:15" x14ac:dyDescent="0.15">
      <c r="A10" s="13">
        <f t="shared" si="0"/>
        <v>8</v>
      </c>
      <c r="B10" s="17" t="str">
        <f>IF(ISBLANK($C10),"",MAX($B$1:$B9)+1)</f>
        <v/>
      </c>
      <c r="C10" s="13"/>
      <c r="D10" s="13"/>
      <c r="E10" s="13"/>
      <c r="F10" s="17" t="str">
        <f t="shared" si="1"/>
        <v/>
      </c>
      <c r="G10" s="17" t="str">
        <f>IF(ISBLANK($H10),"",MAX($G$1:$G9)+1)</f>
        <v/>
      </c>
      <c r="H10" s="13"/>
      <c r="I10" s="13"/>
      <c r="J10" s="17" t="str">
        <f>IF(ISNUMBER($G10),"insert into M_CD_GRP values ("&amp;$G10&amp;", now(), 1, now(), 1, 0, '"&amp;MAX($B$3:$B10)&amp;"', '"&amp;$H10&amp;"', '"&amp;$I10&amp;"');","")</f>
        <v/>
      </c>
      <c r="K10" s="17">
        <f>IF(ISBLANK($L10),"",MAX($K$1:$K9)+1)</f>
        <v>8</v>
      </c>
      <c r="L10" s="13" t="s">
        <v>10</v>
      </c>
      <c r="M10" s="13" t="s">
        <v>20</v>
      </c>
      <c r="N10" s="17" t="str">
        <f>IF(ISNUMBER($K10),"insert into M_CD_GRP values ("&amp;$K10&amp;", now(), 1, now(), 1, 0, '"&amp;MAX($G$3:$G10)&amp;"', '"&amp;$L10&amp;"', '"&amp;$M10&amp;"');","")</f>
        <v>insert into M_CD_GRP values (8, now(), 1, now(), 1, 0, '4', 'en', 'Common');</v>
      </c>
      <c r="O10" s="5" t="s">
        <v>34</v>
      </c>
    </row>
    <row r="11" spans="1:15" x14ac:dyDescent="0.15">
      <c r="A11" s="13">
        <f t="shared" si="0"/>
        <v>9</v>
      </c>
      <c r="B11" s="17" t="str">
        <f>IF(ISBLANK($C11),"",MAX($B$1:$B10)+1)</f>
        <v/>
      </c>
      <c r="C11" s="13"/>
      <c r="D11" s="13"/>
      <c r="E11" s="13"/>
      <c r="F11" s="17" t="str">
        <f t="shared" si="1"/>
        <v/>
      </c>
      <c r="G11" s="17">
        <f>IF(ISBLANK($H11),"",MAX($G$1:$G10)+1)</f>
        <v>5</v>
      </c>
      <c r="H11" s="13" t="s">
        <v>9</v>
      </c>
      <c r="I11" s="13" t="s">
        <v>14</v>
      </c>
      <c r="J11" s="17" t="str">
        <f>IF(ISNUMBER($G11),"insert into M_CD_GRP values ("&amp;$G11&amp;", now(), 1, now(), 1, 0, '"&amp;MAX($B$3:$B11)&amp;"', '"&amp;$H11&amp;"', '"&amp;$I11&amp;"');","")</f>
        <v>insert into M_CD_GRP values (5, now(), 1, now(), 1, 0, '2', 'ja', 'japanese');</v>
      </c>
      <c r="K11" s="17">
        <f>IF(ISBLANK($L11),"",MAX($K$1:$K10)+1)</f>
        <v>9</v>
      </c>
      <c r="L11" s="13" t="s">
        <v>9</v>
      </c>
      <c r="M11" s="13" t="s">
        <v>8</v>
      </c>
      <c r="N11" s="17" t="str">
        <f>IF(ISNUMBER($K11),"insert into M_CD_GRP values ("&amp;$K11&amp;", now(), 1, now(), 1, 0, '"&amp;MAX($G$3:$G11)&amp;"', '"&amp;$L11&amp;"', '"&amp;$M11&amp;"');","")</f>
        <v>insert into M_CD_GRP values (9, now(), 1, now(), 1, 0, '5', 'ja', '日本語');</v>
      </c>
      <c r="O11" s="5" t="s">
        <v>34</v>
      </c>
    </row>
    <row r="12" spans="1:15" x14ac:dyDescent="0.15">
      <c r="A12" s="13">
        <f t="shared" si="0"/>
        <v>10</v>
      </c>
      <c r="B12" s="17" t="str">
        <f>IF(ISBLANK($C12),"",MAX($B$1:$B11)+1)</f>
        <v/>
      </c>
      <c r="C12" s="13"/>
      <c r="D12" s="13"/>
      <c r="E12" s="13"/>
      <c r="F12" s="17" t="str">
        <f t="shared" si="1"/>
        <v/>
      </c>
      <c r="G12" s="17" t="str">
        <f>IF(ISBLANK($H12),"",MAX($G$1:$G11)+1)</f>
        <v/>
      </c>
      <c r="H12" s="13"/>
      <c r="I12" s="13"/>
      <c r="J12" s="17" t="str">
        <f>IF(ISNUMBER($G12),"insert into M_CD_GRP values ("&amp;$G12&amp;", now(), 1, now(), 1, 0, '"&amp;MAX($B$3:$B12)&amp;"', '"&amp;$H12&amp;"', '"&amp;$I12&amp;"');","")</f>
        <v/>
      </c>
      <c r="K12" s="17">
        <f>IF(ISBLANK($L12),"",MAX($K$1:$K11)+1)</f>
        <v>10</v>
      </c>
      <c r="L12" s="13" t="s">
        <v>10</v>
      </c>
      <c r="M12" s="13" t="s">
        <v>15</v>
      </c>
      <c r="N12" s="17" t="str">
        <f>IF(ISNUMBER($K12),"insert into M_CD_GRP values ("&amp;$K12&amp;", now(), 1, now(), 1, 0, '"&amp;MAX($G$3:$G12)&amp;"', '"&amp;$L12&amp;"', '"&amp;$M12&amp;"');","")</f>
        <v>insert into M_CD_GRP values (10, now(), 1, now(), 1, 0, '5', 'en', 'Japanese');</v>
      </c>
      <c r="O12" s="5" t="s">
        <v>34</v>
      </c>
    </row>
    <row r="13" spans="1:15" x14ac:dyDescent="0.15">
      <c r="A13" s="13">
        <f t="shared" si="0"/>
        <v>11</v>
      </c>
      <c r="B13" s="17" t="str">
        <f>IF(ISBLANK($C13),"",MAX($B$1:$B12)+1)</f>
        <v/>
      </c>
      <c r="C13" s="13"/>
      <c r="D13" s="13"/>
      <c r="E13" s="13"/>
      <c r="F13" s="17" t="str">
        <f t="shared" si="1"/>
        <v/>
      </c>
      <c r="G13" s="17">
        <f>IF(ISBLANK($H13),"",MAX($G$1:$G12)+1)</f>
        <v>6</v>
      </c>
      <c r="H13" s="13" t="s">
        <v>10</v>
      </c>
      <c r="I13" s="13" t="s">
        <v>16</v>
      </c>
      <c r="J13" s="17" t="str">
        <f>IF(ISNUMBER($G13),"insert into M_CD_GRP values ("&amp;$G13&amp;", now(), 1, now(), 1, 0, '"&amp;MAX($B$3:$B13)&amp;"', '"&amp;$H13&amp;"', '"&amp;$I13&amp;"');","")</f>
        <v>insert into M_CD_GRP values (6, now(), 1, now(), 1, 0, '2', 'en', 'english');</v>
      </c>
      <c r="K13" s="17">
        <f>IF(ISBLANK($L13),"",MAX($K$1:$K12)+1)</f>
        <v>11</v>
      </c>
      <c r="L13" s="13" t="s">
        <v>9</v>
      </c>
      <c r="M13" s="13" t="s">
        <v>17</v>
      </c>
      <c r="N13" s="17" t="str">
        <f>IF(ISNUMBER($K13),"insert into M_CD_GRP values ("&amp;$K13&amp;", now(), 1, now(), 1, 0, '"&amp;MAX($G$3:$G13)&amp;"', '"&amp;$L13&amp;"', '"&amp;$M13&amp;"');","")</f>
        <v>insert into M_CD_GRP values (11, now(), 1, now(), 1, 0, '6', 'ja', '英語');</v>
      </c>
      <c r="O13" s="5" t="s">
        <v>34</v>
      </c>
    </row>
    <row r="14" spans="1:15" x14ac:dyDescent="0.15">
      <c r="A14" s="13">
        <f t="shared" si="0"/>
        <v>12</v>
      </c>
      <c r="B14" s="17" t="str">
        <f>IF(ISBLANK($C14),"",MAX($B$1:$B13)+1)</f>
        <v/>
      </c>
      <c r="C14" s="13"/>
      <c r="D14" s="13"/>
      <c r="E14" s="13"/>
      <c r="F14" s="17" t="str">
        <f t="shared" si="1"/>
        <v/>
      </c>
      <c r="G14" s="17" t="str">
        <f>IF(ISBLANK($H14),"",MAX($G$1:$G13)+1)</f>
        <v/>
      </c>
      <c r="H14" s="13"/>
      <c r="I14" s="13"/>
      <c r="J14" s="17" t="str">
        <f>IF(ISNUMBER($G14),"insert into M_CD_GRP values ("&amp;$G14&amp;", now(), 1, now(), 1, 0, '"&amp;MAX($B$3:$B14)&amp;"', '"&amp;$H14&amp;"', '"&amp;$I14&amp;"');","")</f>
        <v/>
      </c>
      <c r="K14" s="17">
        <f>IF(ISBLANK($L14),"",MAX($K$1:$K13)+1)</f>
        <v>12</v>
      </c>
      <c r="L14" s="13" t="s">
        <v>10</v>
      </c>
      <c r="M14" s="13" t="s">
        <v>18</v>
      </c>
      <c r="N14" s="17" t="str">
        <f>IF(ISNUMBER($K14),"insert into M_CD_GRP values ("&amp;$K14&amp;", now(), 1, now(), 1, 0, '"&amp;MAX($G$3:$G14)&amp;"', '"&amp;$L14&amp;"', '"&amp;$M14&amp;"');","")</f>
        <v>insert into M_CD_GRP values (12, now(), 1, now(), 1, 0, '6', 'en', 'English');</v>
      </c>
      <c r="O14" s="5" t="s">
        <v>34</v>
      </c>
    </row>
    <row r="15" spans="1:15" x14ac:dyDescent="0.15">
      <c r="A15" s="13">
        <f t="shared" si="0"/>
        <v>13</v>
      </c>
      <c r="B15" s="17">
        <f>IF(ISBLANK($C15),"",MAX($B$1:$B14)+1)</f>
        <v>3</v>
      </c>
      <c r="C15" s="13" t="s">
        <v>35</v>
      </c>
      <c r="D15" s="13" t="s">
        <v>36</v>
      </c>
      <c r="E15" s="13"/>
      <c r="F15" s="17" t="str">
        <f t="shared" si="1"/>
        <v>insert into M_CD_GRP values (3, now(), 1, now(), 1, 0, 'layoutType', 'レイアウト種別', '');</v>
      </c>
      <c r="G15" s="17">
        <f>IF(ISBLANK($H15),"",MAX($G$1:$G14)+1)</f>
        <v>7</v>
      </c>
      <c r="H15" s="14" t="s">
        <v>58</v>
      </c>
      <c r="I15" s="13" t="s">
        <v>37</v>
      </c>
      <c r="J15" s="17" t="str">
        <f>IF(ISNUMBER($G15),"insert into M_CD_GRP values ("&amp;$G15&amp;", now(), 1, now(), 1, 0, '"&amp;MAX($B$3:$B15)&amp;"', '"&amp;$H15&amp;"', '"&amp;$I15&amp;"');","")</f>
        <v>insert into M_CD_GRP values (7, now(), 1, now(), 1, 0, '3', 'men', 'menu');</v>
      </c>
      <c r="K15" s="17">
        <f>IF(ISBLANK($L15),"",MAX($K$1:$K14)+1)</f>
        <v>13</v>
      </c>
      <c r="L15" s="13" t="s">
        <v>9</v>
      </c>
      <c r="M15" s="13" t="s">
        <v>41</v>
      </c>
      <c r="N15" s="17" t="str">
        <f>IF(ISNUMBER($K15),"insert into M_CD_GRP values ("&amp;$K15&amp;", now(), 1, now(), 1, 0, '"&amp;MAX($G$3:$G15)&amp;"', '"&amp;$L15&amp;"', '"&amp;$M15&amp;"');","")</f>
        <v>insert into M_CD_GRP values (13, now(), 1, now(), 1, 0, '7', 'ja', 'メニュー');</v>
      </c>
      <c r="O15" s="5" t="s">
        <v>34</v>
      </c>
    </row>
    <row r="16" spans="1:15" x14ac:dyDescent="0.15">
      <c r="A16" s="13">
        <f t="shared" si="0"/>
        <v>14</v>
      </c>
      <c r="B16" s="17" t="str">
        <f>IF(ISBLANK($C16),"",MAX($B$1:$B15)+1)</f>
        <v/>
      </c>
      <c r="C16" s="13"/>
      <c r="D16" s="13"/>
      <c r="E16" s="13"/>
      <c r="F16" s="17" t="str">
        <f t="shared" si="1"/>
        <v/>
      </c>
      <c r="G16" s="17">
        <f>IF(ISBLANK($H16),"",MAX($G$1:$G15)+1)</f>
        <v>8</v>
      </c>
      <c r="H16" s="14" t="s">
        <v>59</v>
      </c>
      <c r="I16" s="13" t="s">
        <v>38</v>
      </c>
      <c r="J16" s="17" t="str">
        <f>IF(ISNUMBER($G16),"insert into M_CD_GRP values ("&amp;$G16&amp;", now(), 1, now(), 1, 0, '"&amp;MAX($B$3:$B16)&amp;"', '"&amp;$H16&amp;"', '"&amp;$I16&amp;"');","")</f>
        <v>insert into M_CD_GRP values (8, now(), 1, now(), 1, 0, '3', 'lst', 'list');</v>
      </c>
      <c r="K16" s="17">
        <f>IF(ISBLANK($L16),"",MAX($K$1:$K15)+1)</f>
        <v>14</v>
      </c>
      <c r="L16" s="13" t="s">
        <v>9</v>
      </c>
      <c r="M16" s="13" t="s">
        <v>44</v>
      </c>
      <c r="N16" s="17" t="str">
        <f>IF(ISNUMBER($K16),"insert into M_CD_GRP values ("&amp;$K16&amp;", now(), 1, now(), 1, 0, '"&amp;MAX($G$3:$G16)&amp;"', '"&amp;$L16&amp;"', '"&amp;$M16&amp;"');","")</f>
        <v>insert into M_CD_GRP values (14, now(), 1, now(), 1, 0, '8', 'ja', '一覧');</v>
      </c>
      <c r="O16" s="5" t="s">
        <v>34</v>
      </c>
    </row>
    <row r="17" spans="1:15" x14ac:dyDescent="0.15">
      <c r="A17" s="13">
        <f t="shared" si="0"/>
        <v>15</v>
      </c>
      <c r="B17" s="17" t="str">
        <f>IF(ISBLANK($C17),"",MAX($B$1:$B16)+1)</f>
        <v/>
      </c>
      <c r="C17" s="13"/>
      <c r="D17" s="13"/>
      <c r="E17" s="13"/>
      <c r="F17" s="17" t="str">
        <f t="shared" si="1"/>
        <v/>
      </c>
      <c r="G17" s="17">
        <f>IF(ISBLANK($H17),"",MAX($G$1:$G16)+1)</f>
        <v>9</v>
      </c>
      <c r="H17" s="14" t="s">
        <v>60</v>
      </c>
      <c r="I17" s="13" t="s">
        <v>39</v>
      </c>
      <c r="J17" s="17" t="str">
        <f>IF(ISNUMBER($G17),"insert into M_CD_GRP values ("&amp;$G17&amp;", now(), 1, now(), 1, 0, '"&amp;MAX($B$3:$B17)&amp;"', '"&amp;$H17&amp;"', '"&amp;$I17&amp;"');","")</f>
        <v>insert into M_CD_GRP values (9, now(), 1, now(), 1, 0, '3', 'map', 'map');</v>
      </c>
      <c r="K17" s="17">
        <f>IF(ISBLANK($L17),"",MAX($K$1:$K16)+1)</f>
        <v>15</v>
      </c>
      <c r="L17" s="13" t="s">
        <v>9</v>
      </c>
      <c r="M17" s="13" t="s">
        <v>42</v>
      </c>
      <c r="N17" s="17" t="str">
        <f>IF(ISNUMBER($K17),"insert into M_CD_GRP values ("&amp;$K17&amp;", now(), 1, now(), 1, 0, '"&amp;MAX($G$3:$G17)&amp;"', '"&amp;$L17&amp;"', '"&amp;$M17&amp;"');","")</f>
        <v>insert into M_CD_GRP values (15, now(), 1, now(), 1, 0, '9', 'ja', '地図');</v>
      </c>
      <c r="O17" s="5" t="s">
        <v>34</v>
      </c>
    </row>
    <row r="18" spans="1:15" x14ac:dyDescent="0.15">
      <c r="A18" s="13">
        <f t="shared" si="0"/>
        <v>16</v>
      </c>
      <c r="B18" s="17" t="str">
        <f>IF(ISBLANK($C18),"",MAX($B$1:$B17)+1)</f>
        <v/>
      </c>
      <c r="C18" s="13"/>
      <c r="D18" s="13"/>
      <c r="E18" s="13"/>
      <c r="F18" s="17" t="str">
        <f t="shared" si="1"/>
        <v/>
      </c>
      <c r="G18" s="17">
        <f>IF(ISBLANK($H18),"",MAX($G$1:$G17)+1)</f>
        <v>10</v>
      </c>
      <c r="H18" s="14" t="s">
        <v>61</v>
      </c>
      <c r="I18" s="13" t="s">
        <v>40</v>
      </c>
      <c r="J18" s="17" t="str">
        <f>IF(ISNUMBER($G18),"insert into M_CD_GRP values ("&amp;$G18&amp;", now(), 1, now(), 1, 0, '"&amp;MAX($B$3:$B18)&amp;"', '"&amp;$H18&amp;"', '"&amp;$I18&amp;"');","")</f>
        <v>insert into M_CD_GRP values (10, now(), 1, now(), 1, 0, '3', 'det', 'detail');</v>
      </c>
      <c r="K18" s="17">
        <f>IF(ISBLANK($L18),"",MAX($K$1:$K17)+1)</f>
        <v>16</v>
      </c>
      <c r="L18" s="13" t="s">
        <v>9</v>
      </c>
      <c r="M18" s="13" t="s">
        <v>43</v>
      </c>
      <c r="N18" s="17" t="str">
        <f>IF(ISNUMBER($K18),"insert into M_CD_GRP values ("&amp;$K18&amp;", now(), 1, now(), 1, 0, '"&amp;MAX($G$3:$G18)&amp;"', '"&amp;$L18&amp;"', '"&amp;$M18&amp;"');","")</f>
        <v>insert into M_CD_GRP values (16, now(), 1, now(), 1, 0, '10', 'ja', '詳細');</v>
      </c>
      <c r="O18" s="5" t="s">
        <v>34</v>
      </c>
    </row>
    <row r="19" spans="1:15" x14ac:dyDescent="0.15">
      <c r="A19" s="13">
        <f t="shared" si="0"/>
        <v>17</v>
      </c>
      <c r="B19" s="17">
        <f>IF(ISBLANK($C19),"",MAX($B$1:$B18)+1)</f>
        <v>4</v>
      </c>
      <c r="C19" s="13" t="s">
        <v>46</v>
      </c>
      <c r="D19" s="13" t="s">
        <v>45</v>
      </c>
      <c r="E19" s="13"/>
      <c r="F19" s="17" t="str">
        <f t="shared" si="1"/>
        <v>insert into M_CD_GRP values (4, now(), 1, now(), 1, 0, 'attGrpType', '属性グループ種別', '');</v>
      </c>
      <c r="G19" s="17">
        <f>IF(ISBLANK($H19),"",MAX($G$1:$G18)+1)</f>
        <v>11</v>
      </c>
      <c r="H19" s="13" t="s">
        <v>47</v>
      </c>
      <c r="I19" s="13" t="s">
        <v>48</v>
      </c>
      <c r="J19" s="17" t="str">
        <f>IF(ISNUMBER($G19),"insert into M_CD_GRP values ("&amp;$G19&amp;", now(), 1, now(), 1, 0, '"&amp;MAX($B$3:$B19)&amp;"', '"&amp;$H19&amp;"', '"&amp;$I19&amp;"');","")</f>
        <v>insert into M_CD_GRP values (11, now(), 1, now(), 1, 0, '4', 'txt', 'text');</v>
      </c>
      <c r="K19" s="17">
        <f>IF(ISBLANK($L19),"",MAX($K$1:$K18)+1)</f>
        <v>17</v>
      </c>
      <c r="L19" s="13" t="s">
        <v>9</v>
      </c>
      <c r="M19" s="13" t="s">
        <v>55</v>
      </c>
      <c r="N19" s="17" t="str">
        <f>IF(ISNUMBER($K19),"insert into M_CD_GRP values ("&amp;$K19&amp;", now(), 1, now(), 1, 0, '"&amp;MAX($G$3:$G19)&amp;"', '"&amp;$L19&amp;"', '"&amp;$M19&amp;"');","")</f>
        <v>insert into M_CD_GRP values (17, now(), 1, now(), 1, 0, '11', 'ja', 'テキスト');</v>
      </c>
      <c r="O19" s="5" t="s">
        <v>34</v>
      </c>
    </row>
    <row r="20" spans="1:15" x14ac:dyDescent="0.15">
      <c r="A20" s="13">
        <f t="shared" si="0"/>
        <v>18</v>
      </c>
      <c r="B20" s="17" t="str">
        <f>IF(ISBLANK($C20),"",MAX($B$1:$B19)+1)</f>
        <v/>
      </c>
      <c r="C20" s="13"/>
      <c r="D20" s="13"/>
      <c r="E20" s="13"/>
      <c r="F20" s="17" t="str">
        <f t="shared" si="1"/>
        <v/>
      </c>
      <c r="G20" s="17">
        <f>IF(ISBLANK($H20),"",MAX($G$1:$G19)+1)</f>
        <v>12</v>
      </c>
      <c r="H20" s="13" t="s">
        <v>49</v>
      </c>
      <c r="I20" s="13" t="s">
        <v>50</v>
      </c>
      <c r="J20" s="17" t="str">
        <f>IF(ISNUMBER($G20),"insert into M_CD_GRP values ("&amp;$G20&amp;", now(), 1, now(), 1, 0, '"&amp;MAX($B$3:$B20)&amp;"', '"&amp;$H20&amp;"', '"&amp;$I20&amp;"');","")</f>
        <v>insert into M_CD_GRP values (12, now(), 1, now(), 1, 0, '4', 'cd', 'code');</v>
      </c>
      <c r="K20" s="17">
        <f>IF(ISBLANK($L20),"",MAX($K$1:$K19)+1)</f>
        <v>18</v>
      </c>
      <c r="L20" s="13" t="s">
        <v>9</v>
      </c>
      <c r="M20" s="13" t="s">
        <v>6</v>
      </c>
      <c r="N20" s="17" t="str">
        <f>IF(ISNUMBER($K20),"insert into M_CD_GRP values ("&amp;$K20&amp;", now(), 1, now(), 1, 0, '"&amp;MAX($G$3:$G20)&amp;"', '"&amp;$L20&amp;"', '"&amp;$M20&amp;"');","")</f>
        <v>insert into M_CD_GRP values (18, now(), 1, now(), 1, 0, '12', 'ja', 'コード');</v>
      </c>
      <c r="O20" s="5" t="s">
        <v>34</v>
      </c>
    </row>
    <row r="21" spans="1:15" x14ac:dyDescent="0.15">
      <c r="A21" s="13">
        <f t="shared" si="0"/>
        <v>19</v>
      </c>
      <c r="B21" s="17" t="str">
        <f>IF(ISBLANK($C21),"",MAX($B$1:$B20)+1)</f>
        <v/>
      </c>
      <c r="C21" s="13"/>
      <c r="D21" s="13"/>
      <c r="E21" s="13"/>
      <c r="F21" s="17" t="str">
        <f t="shared" si="1"/>
        <v/>
      </c>
      <c r="G21" s="17">
        <f>IF(ISBLANK($H21),"",MAX($G$1:$G20)+1)</f>
        <v>13</v>
      </c>
      <c r="H21" s="13" t="s">
        <v>51</v>
      </c>
      <c r="I21" s="13" t="s">
        <v>52</v>
      </c>
      <c r="J21" s="17" t="str">
        <f>IF(ISNUMBER($G21),"insert into M_CD_GRP values ("&amp;$G21&amp;", now(), 1, now(), 1, 0, '"&amp;MAX($B$3:$B21)&amp;"', '"&amp;$H21&amp;"', '"&amp;$I21&amp;"');","")</f>
        <v>insert into M_CD_GRP values (13, now(), 1, now(), 1, 0, '4', 'img', 'image');</v>
      </c>
      <c r="K21" s="17">
        <f>IF(ISBLANK($L21),"",MAX($K$1:$K20)+1)</f>
        <v>19</v>
      </c>
      <c r="L21" s="13" t="s">
        <v>9</v>
      </c>
      <c r="M21" s="13" t="s">
        <v>56</v>
      </c>
      <c r="N21" s="17" t="str">
        <f>IF(ISNUMBER($K21),"insert into M_CD_GRP values ("&amp;$K21&amp;", now(), 1, now(), 1, 0, '"&amp;MAX($G$3:$G21)&amp;"', '"&amp;$L21&amp;"', '"&amp;$M21&amp;"');","")</f>
        <v>insert into M_CD_GRP values (19, now(), 1, now(), 1, 0, '13', 'ja', '画像');</v>
      </c>
      <c r="O21" s="5" t="s">
        <v>34</v>
      </c>
    </row>
    <row r="22" spans="1:15" x14ac:dyDescent="0.15">
      <c r="A22" s="13">
        <f t="shared" si="0"/>
        <v>20</v>
      </c>
      <c r="B22" s="17" t="str">
        <f>IF(ISBLANK($C22),"",MAX($B$1:$B21)+1)</f>
        <v/>
      </c>
      <c r="C22" s="13"/>
      <c r="D22" s="13"/>
      <c r="E22" s="13"/>
      <c r="F22" s="17" t="str">
        <f t="shared" si="1"/>
        <v/>
      </c>
      <c r="G22" s="17">
        <f>IF(ISBLANK($H22),"",MAX($G$1:$G21)+1)</f>
        <v>14</v>
      </c>
      <c r="H22" s="13" t="s">
        <v>53</v>
      </c>
      <c r="I22" s="13" t="s">
        <v>54</v>
      </c>
      <c r="J22" s="17" t="str">
        <f>IF(ISNUMBER($G22),"insert into M_CD_GRP values ("&amp;$G22&amp;", now(), 1, now(), 1, 0, '"&amp;MAX($B$3:$B22)&amp;"', '"&amp;$H22&amp;"', '"&amp;$I22&amp;"');","")</f>
        <v>insert into M_CD_GRP values (14, now(), 1, now(), 1, 0, '4', 'mov', 'movie');</v>
      </c>
      <c r="K22" s="17">
        <f>IF(ISBLANK($L22),"",MAX($K$1:$K21)+1)</f>
        <v>20</v>
      </c>
      <c r="L22" s="13" t="s">
        <v>9</v>
      </c>
      <c r="M22" s="13" t="s">
        <v>57</v>
      </c>
      <c r="N22" s="17" t="str">
        <f>IF(ISNUMBER($K22),"insert into M_CD_GRP values ("&amp;$K22&amp;", now(), 1, now(), 1, 0, '"&amp;MAX($G$3:$G22)&amp;"', '"&amp;$L22&amp;"', '"&amp;$M22&amp;"');","")</f>
        <v>insert into M_CD_GRP values (20, now(), 1, now(), 1, 0, '14', 'ja', '動画');</v>
      </c>
      <c r="O22" s="5" t="s">
        <v>34</v>
      </c>
    </row>
    <row r="23" spans="1:15" x14ac:dyDescent="0.15">
      <c r="A23" s="13">
        <f t="shared" si="0"/>
        <v>21</v>
      </c>
      <c r="B23" s="17" t="str">
        <f>IF(ISBLANK($C23),"",MAX($B$1:$B22)+1)</f>
        <v/>
      </c>
      <c r="C23" s="13"/>
      <c r="D23" s="13"/>
      <c r="E23" s="13"/>
      <c r="F23" s="17" t="str">
        <f t="shared" si="1"/>
        <v/>
      </c>
      <c r="G23" s="17" t="str">
        <f>IF(ISBLANK($H23),"",MAX($G$1:$G22)+1)</f>
        <v/>
      </c>
      <c r="H23" s="13"/>
      <c r="I23" s="13"/>
      <c r="J23" s="17" t="str">
        <f>IF(ISNUMBER($G23),"insert into M_CD_GRP values ("&amp;$G23&amp;", now(), 1, now(), 1, 0, '"&amp;MAX($B$3:$B23)&amp;"', '"&amp;$H23&amp;"', '"&amp;$I23&amp;"');","")</f>
        <v/>
      </c>
      <c r="K23" s="17" t="str">
        <f>IF(ISBLANK($L23),"",MAX($K$1:$K22)+1)</f>
        <v/>
      </c>
      <c r="L23" s="13"/>
      <c r="M23" s="13"/>
      <c r="N23" s="17" t="str">
        <f>IF(ISNUMBER($K23),"insert into M_CD_GRP values ("&amp;$K23&amp;", now(), 1, now(), 1, 0, '"&amp;MAX($G$3:$G23)&amp;"', '"&amp;$L23&amp;"', '"&amp;$M23&amp;"');","")</f>
        <v/>
      </c>
      <c r="O23" s="5" t="s">
        <v>34</v>
      </c>
    </row>
    <row r="24" spans="1:15" x14ac:dyDescent="0.15">
      <c r="A24" s="13">
        <f t="shared" si="0"/>
        <v>22</v>
      </c>
      <c r="B24" s="17" t="str">
        <f>IF(ISBLANK($C24),"",MAX($B$1:$B23)+1)</f>
        <v/>
      </c>
      <c r="C24" s="13"/>
      <c r="D24" s="13"/>
      <c r="E24" s="13"/>
      <c r="F24" s="17" t="str">
        <f t="shared" si="1"/>
        <v/>
      </c>
      <c r="G24" s="17" t="str">
        <f>IF(ISBLANK($H24),"",MAX($G$1:$G23)+1)</f>
        <v/>
      </c>
      <c r="H24" s="13"/>
      <c r="I24" s="13"/>
      <c r="J24" s="17" t="str">
        <f>IF(ISNUMBER($G24),"insert into M_CD_GRP values ("&amp;$G24&amp;", now(), 1, now(), 1, 0, '"&amp;MAX($B$3:$B24)&amp;"', '"&amp;$H24&amp;"', '"&amp;$I24&amp;"');","")</f>
        <v/>
      </c>
      <c r="K24" s="17" t="str">
        <f>IF(ISBLANK($L24),"",MAX($K$1:$K23)+1)</f>
        <v/>
      </c>
      <c r="L24" s="13"/>
      <c r="M24" s="13"/>
      <c r="N24" s="17" t="str">
        <f>IF(ISNUMBER($K24),"insert into M_CD_GRP values ("&amp;$K24&amp;", now(), 1, now(), 1, 0, '"&amp;MAX($G$3:$G24)&amp;"', '"&amp;$L24&amp;"', '"&amp;$M24&amp;"');","")</f>
        <v/>
      </c>
      <c r="O24" s="5" t="s">
        <v>34</v>
      </c>
    </row>
    <row r="25" spans="1:15" x14ac:dyDescent="0.15">
      <c r="A25" s="13">
        <f t="shared" si="0"/>
        <v>23</v>
      </c>
      <c r="B25" s="17" t="str">
        <f>IF(ISBLANK($C25),"",MAX($B$1:$B24)+1)</f>
        <v/>
      </c>
      <c r="C25" s="13"/>
      <c r="D25" s="13"/>
      <c r="E25" s="13"/>
      <c r="F25" s="17" t="str">
        <f t="shared" si="1"/>
        <v/>
      </c>
      <c r="G25" s="17" t="str">
        <f>IF(ISBLANK($H25),"",MAX($G$1:$G24)+1)</f>
        <v/>
      </c>
      <c r="H25" s="13"/>
      <c r="I25" s="13"/>
      <c r="J25" s="17" t="str">
        <f>IF(ISNUMBER($G25),"insert into M_CD_GRP values ("&amp;$G25&amp;", now(), 1, now(), 1, 0, '"&amp;MAX($B$3:$B25)&amp;"', '"&amp;$H25&amp;"', '"&amp;$I25&amp;"');","")</f>
        <v/>
      </c>
      <c r="K25" s="17" t="str">
        <f>IF(ISBLANK($L25),"",MAX($K$1:$K24)+1)</f>
        <v/>
      </c>
      <c r="L25" s="13"/>
      <c r="M25" s="13"/>
      <c r="N25" s="17" t="str">
        <f>IF(ISNUMBER($K25),"insert into M_CD_GRP values ("&amp;$K25&amp;", now(), 1, now(), 1, 0, '"&amp;MAX($G$3:$G25)&amp;"', '"&amp;$L25&amp;"', '"&amp;$M25&amp;"');","")</f>
        <v/>
      </c>
      <c r="O25" s="5" t="s">
        <v>34</v>
      </c>
    </row>
    <row r="26" spans="1:15" x14ac:dyDescent="0.15">
      <c r="A26" s="13">
        <f t="shared" si="0"/>
        <v>24</v>
      </c>
      <c r="B26" s="17" t="str">
        <f>IF(ISBLANK($C26),"",MAX($B$1:$B25)+1)</f>
        <v/>
      </c>
      <c r="C26" s="13"/>
      <c r="D26" s="13"/>
      <c r="E26" s="13"/>
      <c r="F26" s="17" t="str">
        <f t="shared" si="1"/>
        <v/>
      </c>
      <c r="G26" s="17" t="str">
        <f>IF(ISBLANK($H26),"",MAX($G$1:$G25)+1)</f>
        <v/>
      </c>
      <c r="H26" s="13"/>
      <c r="I26" s="13"/>
      <c r="J26" s="17" t="str">
        <f>IF(ISNUMBER($G26),"insert into M_CD_GRP values ("&amp;$G26&amp;", now(), 1, now(), 1, 0, '"&amp;MAX($B$3:$B26)&amp;"', '"&amp;$H26&amp;"', '"&amp;$I26&amp;"');","")</f>
        <v/>
      </c>
      <c r="K26" s="17" t="str">
        <f>IF(ISBLANK($L26),"",MAX($K$1:$K25)+1)</f>
        <v/>
      </c>
      <c r="L26" s="13"/>
      <c r="M26" s="13"/>
      <c r="N26" s="17" t="str">
        <f>IF(ISNUMBER($K26),"insert into M_CD_GRP values ("&amp;$K26&amp;", now(), 1, now(), 1, 0, '"&amp;MAX($G$3:$G26)&amp;"', '"&amp;$L26&amp;"', '"&amp;$M26&amp;"');","")</f>
        <v/>
      </c>
      <c r="O26" s="5" t="s">
        <v>34</v>
      </c>
    </row>
    <row r="27" spans="1:15" x14ac:dyDescent="0.15">
      <c r="A27" s="13">
        <f t="shared" si="0"/>
        <v>25</v>
      </c>
      <c r="B27" s="17" t="str">
        <f>IF(ISBLANK($C27),"",MAX($B$1:$B26)+1)</f>
        <v/>
      </c>
      <c r="C27" s="13"/>
      <c r="D27" s="13"/>
      <c r="E27" s="13"/>
      <c r="F27" s="17" t="str">
        <f t="shared" si="1"/>
        <v/>
      </c>
      <c r="G27" s="17" t="str">
        <f>IF(ISBLANK($H27),"",MAX($G$1:$G26)+1)</f>
        <v/>
      </c>
      <c r="H27" s="13"/>
      <c r="I27" s="13"/>
      <c r="J27" s="17" t="str">
        <f>IF(ISNUMBER($G27),"insert into M_CD_GRP values ("&amp;$G27&amp;", now(), 1, now(), 1, 0, '"&amp;MAX($B$3:$B27)&amp;"', '"&amp;$H27&amp;"', '"&amp;$I27&amp;"');","")</f>
        <v/>
      </c>
      <c r="K27" s="17" t="str">
        <f>IF(ISBLANK($L27),"",MAX($K$1:$K26)+1)</f>
        <v/>
      </c>
      <c r="L27" s="13"/>
      <c r="M27" s="13"/>
      <c r="N27" s="17" t="str">
        <f>IF(ISNUMBER($K27),"insert into M_CD_GRP values ("&amp;$K27&amp;", now(), 1, now(), 1, 0, '"&amp;MAX($G$3:$G27)&amp;"', '"&amp;$L27&amp;"', '"&amp;$M27&amp;"');","")</f>
        <v/>
      </c>
      <c r="O27" s="5" t="s">
        <v>34</v>
      </c>
    </row>
    <row r="28" spans="1:15" x14ac:dyDescent="0.15">
      <c r="A28" s="13">
        <f t="shared" si="0"/>
        <v>26</v>
      </c>
      <c r="B28" s="17" t="str">
        <f>IF(ISBLANK($C28),"",MAX($B$1:$B27)+1)</f>
        <v/>
      </c>
      <c r="C28" s="13"/>
      <c r="D28" s="13"/>
      <c r="E28" s="13"/>
      <c r="F28" s="17" t="str">
        <f t="shared" si="1"/>
        <v/>
      </c>
      <c r="G28" s="17" t="str">
        <f>IF(ISBLANK($H28),"",MAX($G$1:$G27)+1)</f>
        <v/>
      </c>
      <c r="H28" s="13"/>
      <c r="I28" s="13"/>
      <c r="J28" s="17" t="str">
        <f>IF(ISNUMBER($G28),"insert into M_CD_GRP values ("&amp;$G28&amp;", now(), 1, now(), 1, 0, '"&amp;MAX($B$3:$B28)&amp;"', '"&amp;$H28&amp;"', '"&amp;$I28&amp;"');","")</f>
        <v/>
      </c>
      <c r="K28" s="17" t="str">
        <f>IF(ISBLANK($L28),"",MAX($K$1:$K27)+1)</f>
        <v/>
      </c>
      <c r="L28" s="13"/>
      <c r="M28" s="13"/>
      <c r="N28" s="17" t="str">
        <f>IF(ISNUMBER($K28),"insert into M_CD_GRP values ("&amp;$K28&amp;", now(), 1, now(), 1, 0, '"&amp;MAX($G$3:$G28)&amp;"', '"&amp;$L28&amp;"', '"&amp;$M28&amp;"');","")</f>
        <v/>
      </c>
      <c r="O28" s="5" t="s">
        <v>34</v>
      </c>
    </row>
    <row r="29" spans="1:15" x14ac:dyDescent="0.15">
      <c r="A29" s="13">
        <f t="shared" si="0"/>
        <v>27</v>
      </c>
      <c r="B29" s="17" t="str">
        <f>IF(ISBLANK($C29),"",MAX($B$1:$B28)+1)</f>
        <v/>
      </c>
      <c r="C29" s="13"/>
      <c r="D29" s="13"/>
      <c r="E29" s="13"/>
      <c r="F29" s="17" t="str">
        <f t="shared" si="1"/>
        <v/>
      </c>
      <c r="G29" s="17" t="str">
        <f>IF(ISBLANK($H29),"",MAX($G$1:$G28)+1)</f>
        <v/>
      </c>
      <c r="H29" s="13"/>
      <c r="I29" s="13"/>
      <c r="J29" s="17" t="str">
        <f>IF(ISNUMBER($G29),"insert into M_CD_GRP values ("&amp;$G29&amp;", now(), 1, now(), 1, 0, '"&amp;MAX($B$3:$B29)&amp;"', '"&amp;$H29&amp;"', '"&amp;$I29&amp;"');","")</f>
        <v/>
      </c>
      <c r="K29" s="17" t="str">
        <f>IF(ISBLANK($L29),"",MAX($K$1:$K28)+1)</f>
        <v/>
      </c>
      <c r="L29" s="13"/>
      <c r="M29" s="13"/>
      <c r="N29" s="17" t="str">
        <f>IF(ISNUMBER($K29),"insert into M_CD_GRP values ("&amp;$K29&amp;", now(), 1, now(), 1, 0, '"&amp;MAX($G$3:$G29)&amp;"', '"&amp;$L29&amp;"', '"&amp;$M29&amp;"');","")</f>
        <v/>
      </c>
      <c r="O29" s="5" t="s">
        <v>34</v>
      </c>
    </row>
    <row r="30" spans="1:15" x14ac:dyDescent="0.15">
      <c r="A30" s="13">
        <f t="shared" si="0"/>
        <v>28</v>
      </c>
      <c r="B30" s="17" t="str">
        <f>IF(ISBLANK($C30),"",MAX($B$1:$B29)+1)</f>
        <v/>
      </c>
      <c r="C30" s="13"/>
      <c r="D30" s="13"/>
      <c r="E30" s="13"/>
      <c r="F30" s="17" t="str">
        <f t="shared" si="1"/>
        <v/>
      </c>
      <c r="G30" s="17" t="str">
        <f>IF(ISBLANK($H30),"",MAX($G$1:$G29)+1)</f>
        <v/>
      </c>
      <c r="H30" s="13"/>
      <c r="I30" s="13"/>
      <c r="J30" s="17" t="str">
        <f>IF(ISNUMBER($G30),"insert into M_CD_GRP values ("&amp;$G30&amp;", now(), 1, now(), 1, 0, '"&amp;MAX($B$3:$B30)&amp;"', '"&amp;$H30&amp;"', '"&amp;$I30&amp;"');","")</f>
        <v/>
      </c>
      <c r="K30" s="17" t="str">
        <f>IF(ISBLANK($L30),"",MAX($K$1:$K29)+1)</f>
        <v/>
      </c>
      <c r="L30" s="13"/>
      <c r="M30" s="13"/>
      <c r="N30" s="17" t="str">
        <f>IF(ISNUMBER($K30),"insert into M_CD_GRP values ("&amp;$K30&amp;", now(), 1, now(), 1, 0, '"&amp;MAX($G$3:$G30)&amp;"', '"&amp;$L30&amp;"', '"&amp;$M30&amp;"');","")</f>
        <v/>
      </c>
      <c r="O30" s="5" t="s">
        <v>34</v>
      </c>
    </row>
    <row r="31" spans="1:15" x14ac:dyDescent="0.15">
      <c r="A31" s="15">
        <f t="shared" si="0"/>
        <v>29</v>
      </c>
      <c r="B31" s="18" t="str">
        <f>IF(ISBLANK($C31),"",MAX($B$1:$B30)+1)</f>
        <v/>
      </c>
      <c r="C31" s="15"/>
      <c r="D31" s="15"/>
      <c r="E31" s="15"/>
      <c r="F31" s="18" t="str">
        <f t="shared" si="1"/>
        <v/>
      </c>
      <c r="G31" s="18" t="str">
        <f>IF(ISBLANK($H31),"",MAX($G$1:$G30)+1)</f>
        <v/>
      </c>
      <c r="H31" s="15"/>
      <c r="I31" s="15"/>
      <c r="J31" s="18" t="str">
        <f>IF(ISNUMBER($G31),"insert into M_CD_GRP values ("&amp;$G31&amp;", now(), 1, now(), 1, 0, '"&amp;MAX($B$3:$B31)&amp;"', '"&amp;$H31&amp;"', '"&amp;$I31&amp;"');","")</f>
        <v/>
      </c>
      <c r="K31" s="18" t="str">
        <f>IF(ISBLANK($L31),"",MAX($K$1:$K30)+1)</f>
        <v/>
      </c>
      <c r="L31" s="15"/>
      <c r="M31" s="15"/>
      <c r="N31" s="18" t="str">
        <f>IF(ISNUMBER($K31),"insert into M_CD_GRP values ("&amp;$K31&amp;", now(), 1, now(), 1, 0, '"&amp;MAX($G$3:$G31)&amp;"', '"&amp;$L31&amp;"', '"&amp;$M31&amp;"');","")</f>
        <v/>
      </c>
      <c r="O31" s="5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コード一覧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2015-01-14T09:33:18Z</dcterms:created>
  <dcterms:modified xsi:type="dcterms:W3CDTF">2015-01-14T10:33:23Z</dcterms:modified>
</cp:coreProperties>
</file>