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mae/Google Drive/Projects/Scaffolding/GitHub/task-assignment/Exp. 2/results/"/>
    </mc:Choice>
  </mc:AlternateContent>
  <xr:revisionPtr revIDLastSave="0" documentId="8_{9B116870-B357-734E-B73D-1B91D171EF8C}" xr6:coauthVersionLast="45" xr6:coauthVersionMax="45" xr10:uidLastSave="{00000000-0000-0000-0000-000000000000}"/>
  <bookViews>
    <workbookView xWindow="5580" yWindow="2300" windowWidth="27640" windowHeight="16940" xr2:uid="{5849D0F1-2CE4-3E4C-977E-C9B5DE5C1C86}"/>
  </bookViews>
  <sheets>
    <sheet name="Exp 2 Resul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8" i="1" l="1"/>
  <c r="R38" i="1"/>
  <c r="Q38" i="1"/>
  <c r="P37" i="1"/>
  <c r="G37" i="1"/>
  <c r="P36" i="1"/>
  <c r="G36" i="1"/>
  <c r="P35" i="1"/>
  <c r="G35" i="1"/>
  <c r="P34" i="1"/>
  <c r="G34" i="1"/>
  <c r="P33" i="1"/>
  <c r="G33" i="1"/>
  <c r="P32" i="1"/>
  <c r="G32" i="1"/>
  <c r="P31" i="1"/>
  <c r="G31" i="1"/>
  <c r="P30" i="1"/>
  <c r="G30" i="1"/>
  <c r="P29" i="1"/>
  <c r="G29" i="1"/>
  <c r="P28" i="1"/>
  <c r="G28" i="1"/>
  <c r="P27" i="1"/>
  <c r="N27" i="1"/>
  <c r="M27" i="1"/>
  <c r="L27" i="1"/>
  <c r="G27" i="1"/>
  <c r="P26" i="1"/>
  <c r="G26" i="1"/>
  <c r="P25" i="1"/>
  <c r="G25" i="1"/>
  <c r="P24" i="1"/>
  <c r="M24" i="1"/>
  <c r="N24" i="1" s="1"/>
  <c r="L24" i="1"/>
  <c r="G24" i="1"/>
  <c r="P23" i="1"/>
  <c r="G23" i="1"/>
  <c r="P22" i="1"/>
  <c r="G22" i="1"/>
  <c r="P21" i="1"/>
  <c r="G21" i="1"/>
  <c r="P20" i="1"/>
  <c r="G20" i="1"/>
  <c r="P19" i="1"/>
  <c r="G19" i="1"/>
  <c r="P18" i="1"/>
  <c r="G18" i="1"/>
  <c r="P17" i="1"/>
  <c r="G17" i="1"/>
  <c r="P16" i="1"/>
  <c r="G16" i="1"/>
  <c r="P15" i="1"/>
  <c r="G15" i="1"/>
  <c r="P14" i="1"/>
  <c r="G14" i="1"/>
  <c r="P13" i="1"/>
  <c r="G13" i="1"/>
  <c r="P12" i="1"/>
  <c r="G12" i="1"/>
  <c r="P11" i="1"/>
  <c r="G11" i="1"/>
  <c r="P10" i="1"/>
  <c r="G10" i="1"/>
  <c r="P9" i="1"/>
  <c r="G9" i="1"/>
  <c r="P8" i="1"/>
  <c r="G8" i="1"/>
  <c r="P7" i="1"/>
  <c r="G7" i="1"/>
  <c r="P6" i="1"/>
  <c r="G6" i="1"/>
  <c r="P5" i="1"/>
  <c r="G5" i="1"/>
  <c r="P4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G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P3" i="1"/>
  <c r="G3" i="1"/>
</calcChain>
</file>

<file path=xl/sharedStrings.xml><?xml version="1.0" encoding="utf-8"?>
<sst xmlns="http://schemas.openxmlformats.org/spreadsheetml/2006/main" count="156" uniqueCount="100">
  <si>
    <t>Normal</t>
  </si>
  <si>
    <t>Interleaved</t>
  </si>
  <si>
    <t>WorkerID</t>
  </si>
  <si>
    <t>Pre-test Score</t>
  </si>
  <si>
    <t>Post-test Score</t>
  </si>
  <si>
    <t>Improvement</t>
  </si>
  <si>
    <t>WorkTime</t>
  </si>
  <si>
    <t>Throughput</t>
  </si>
  <si>
    <t>Quality</t>
  </si>
  <si>
    <t>Quality (all)</t>
  </si>
  <si>
    <t>Quality(CTs)</t>
  </si>
  <si>
    <t>Quality (MTs)</t>
  </si>
  <si>
    <t>A18T7E73TNGOKP</t>
  </si>
  <si>
    <t>A1ORUO2MGV9AT6</t>
  </si>
  <si>
    <t>A1P35E7DO5JUQK</t>
  </si>
  <si>
    <t>A322RYFSXVYMRV</t>
  </si>
  <si>
    <t>A3M83APKQ7CPUH</t>
  </si>
  <si>
    <t>A1L1S0IAPZB4MO</t>
  </si>
  <si>
    <t>A3774HPOUKYTX7</t>
  </si>
  <si>
    <t>A2WZ8ZEB00LYF7</t>
  </si>
  <si>
    <t>A3OVS29S2TYBQR</t>
  </si>
  <si>
    <t>A2HFTC6451CV5I</t>
  </si>
  <si>
    <t>A2XFQN3VHO8BZ7</t>
  </si>
  <si>
    <t>A28QUR0QYD2WI7</t>
  </si>
  <si>
    <t>APF4DODEF8HBC</t>
  </si>
  <si>
    <t>A1QMKWVBRAUCT</t>
  </si>
  <si>
    <t>A1TQ7UQSSQP7BD</t>
  </si>
  <si>
    <t>A1ZV5G09M0T34H</t>
  </si>
  <si>
    <t>A2GVWJM3XW72KP</t>
  </si>
  <si>
    <t>A2Q4ILF5IEPAE3</t>
  </si>
  <si>
    <t>A4AB8514GUJS5</t>
  </si>
  <si>
    <t>A2U0JT7TSIIXPS</t>
  </si>
  <si>
    <t>AGK30V341UN88</t>
  </si>
  <si>
    <t>AKMIORNF40ST7</t>
  </si>
  <si>
    <t>AYNDM4LEISPXZ</t>
  </si>
  <si>
    <t>AX2VR7850ON7L</t>
  </si>
  <si>
    <t>A2R2ZOTG7BFHWG</t>
  </si>
  <si>
    <t>A1PP1FS377QA79</t>
  </si>
  <si>
    <t>A29GLTXKFWGH1Z</t>
  </si>
  <si>
    <t>A2RS9H7YA510V4</t>
  </si>
  <si>
    <t>ARUKOYG71MKP3</t>
  </si>
  <si>
    <t>A6KB4VHCZYTY2</t>
  </si>
  <si>
    <t>A2W3SU4RZN9AZD</t>
  </si>
  <si>
    <t>A1WQYLPA6VWN0Z</t>
  </si>
  <si>
    <t>AO8FOZY7QPQQC</t>
  </si>
  <si>
    <t>A2VOCNVEQI8IPM</t>
  </si>
  <si>
    <t>AEJIGD333083Z</t>
  </si>
  <si>
    <t>A1MTVRXCOJAH0X</t>
  </si>
  <si>
    <t>ANJ6COR93Z2SD</t>
  </si>
  <si>
    <t>A1B7NQGOSB9KV1</t>
  </si>
  <si>
    <t>A13FVM2C914A3H</t>
  </si>
  <si>
    <t>A3KM47JBFMVT44</t>
  </si>
  <si>
    <t>A1UXAOKUCL2IEJ</t>
  </si>
  <si>
    <t>ATBBPV37O4K6N</t>
  </si>
  <si>
    <t>A2IC4FWRJ1SBJH</t>
  </si>
  <si>
    <t>A2CYBDG86D68SM</t>
  </si>
  <si>
    <t>A1V3I0EG3DVY29</t>
  </si>
  <si>
    <t>A35CL66BEUSJ5Z</t>
  </si>
  <si>
    <t>AW03SYNGU10Z</t>
  </si>
  <si>
    <t>A1GRC12IH5WWLK</t>
  </si>
  <si>
    <t>A3LHNI1AWDM4OD</t>
  </si>
  <si>
    <t>A30VOAZX8XTNGW</t>
  </si>
  <si>
    <t>A3CD7G15WRU1UK</t>
  </si>
  <si>
    <t>A3F5FNA3RA6I42</t>
  </si>
  <si>
    <t>A34D2BKOXUXMJP</t>
  </si>
  <si>
    <t>A3D0QOV2FWXY6J</t>
  </si>
  <si>
    <t>A2R4HWGMQHM5FB</t>
  </si>
  <si>
    <t>A3K2VLYC2UX2DN</t>
  </si>
  <si>
    <t>A38R689MVZST8Q</t>
  </si>
  <si>
    <t>A1K8VUKRL53OX</t>
  </si>
  <si>
    <t>A2Q81PN82Q2W7R</t>
  </si>
  <si>
    <t>AWJ3MAVSHICCR</t>
  </si>
  <si>
    <t>A139HRQ3TVHY7X</t>
  </si>
  <si>
    <t>A3DS9DP2JE8I4Z</t>
  </si>
  <si>
    <t>A2J87TXKJ36KH0</t>
  </si>
  <si>
    <t>A2DVZVTZOCUUB</t>
  </si>
  <si>
    <t>A3914P24XPNPY3</t>
  </si>
  <si>
    <t>A23U741RIY62O4</t>
  </si>
  <si>
    <t>AWJV1E4SN22KJ</t>
  </si>
  <si>
    <t>A2JG1NAFYN2PMJ</t>
  </si>
  <si>
    <t>A2YTJQ7RCNDXBF</t>
  </si>
  <si>
    <t>ATU9GP0AIM0C2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</si>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</sst>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Monaco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0027-304E-E44A-B30B-5AD20577F1CA}">
  <dimension ref="A1:V152"/>
  <sheetViews>
    <sheetView tabSelected="1" workbookViewId="0">
      <selection activeCell="H121" sqref="H121"/>
    </sheetView>
  </sheetViews>
  <sheetFormatPr baseColWidth="10" defaultRowHeight="16"/>
  <sheetData>
    <row r="1" spans="1:22">
      <c r="A1" s="1" t="s">
        <v>0</v>
      </c>
      <c r="B1" s="1"/>
      <c r="C1" s="1"/>
      <c r="D1" s="1"/>
      <c r="E1" s="1"/>
      <c r="F1" s="1"/>
      <c r="G1" s="1"/>
      <c r="H1" s="1"/>
      <c r="J1" s="1" t="s">
        <v>1</v>
      </c>
      <c r="K1" s="1"/>
      <c r="L1" s="1"/>
      <c r="M1" s="1"/>
      <c r="N1" s="1"/>
      <c r="O1" s="1"/>
      <c r="P1" s="1"/>
      <c r="Q1" s="1"/>
    </row>
    <row r="2" spans="1:22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9</v>
      </c>
      <c r="R2" t="s">
        <v>10</v>
      </c>
      <c r="S2" t="s">
        <v>11</v>
      </c>
      <c r="V2" s="2"/>
    </row>
    <row r="3" spans="1:22">
      <c r="A3">
        <v>1</v>
      </c>
      <c r="B3" t="s">
        <v>12</v>
      </c>
      <c r="C3">
        <v>33.3333333333333</v>
      </c>
      <c r="D3">
        <v>40</v>
      </c>
      <c r="E3">
        <v>0.2</v>
      </c>
      <c r="F3">
        <v>1406</v>
      </c>
      <c r="G3">
        <f>6/(F3/60)</f>
        <v>0.25604551920341395</v>
      </c>
      <c r="H3">
        <v>93.833333330000002</v>
      </c>
      <c r="J3">
        <v>1</v>
      </c>
      <c r="K3" t="s">
        <v>13</v>
      </c>
      <c r="L3">
        <v>60</v>
      </c>
      <c r="M3">
        <v>93.3333333333333</v>
      </c>
      <c r="N3">
        <v>0.55555555555555503</v>
      </c>
      <c r="O3">
        <v>3492</v>
      </c>
      <c r="P3">
        <f>9/(O3/60)</f>
        <v>0.15463917525773196</v>
      </c>
      <c r="Q3">
        <v>87.555555560000002</v>
      </c>
      <c r="R3" s="3">
        <v>96.5</v>
      </c>
      <c r="S3" s="3">
        <v>69.666666669999998</v>
      </c>
      <c r="T3" s="3"/>
      <c r="V3" s="2"/>
    </row>
    <row r="4" spans="1:22">
      <c r="A4">
        <f>A3+1</f>
        <v>2</v>
      </c>
      <c r="B4" t="s">
        <v>14</v>
      </c>
      <c r="C4">
        <v>73.3333333333333</v>
      </c>
      <c r="D4">
        <v>86.6666666666666</v>
      </c>
      <c r="E4">
        <v>0.18181818181818099</v>
      </c>
      <c r="F4">
        <v>1611</v>
      </c>
      <c r="G4">
        <f t="shared" ref="G4:G37" si="0">6/(F4/60)</f>
        <v>0.22346368715083798</v>
      </c>
      <c r="H4">
        <v>95.5</v>
      </c>
      <c r="J4">
        <f>J3+1</f>
        <v>2</v>
      </c>
      <c r="K4" t="s">
        <v>15</v>
      </c>
      <c r="L4">
        <v>6.6666666666666599</v>
      </c>
      <c r="M4">
        <v>26.6666666666666</v>
      </c>
      <c r="N4">
        <v>3</v>
      </c>
      <c r="O4">
        <v>2249</v>
      </c>
      <c r="P4">
        <f t="shared" ref="P4:P37" si="1">9/(O4/60)</f>
        <v>0.24010671409515338</v>
      </c>
      <c r="Q4">
        <v>90.333333330000002</v>
      </c>
      <c r="R4" s="3">
        <v>94.5</v>
      </c>
      <c r="S4" s="3">
        <v>82</v>
      </c>
      <c r="T4" s="3"/>
      <c r="V4" s="2"/>
    </row>
    <row r="5" spans="1:22">
      <c r="A5">
        <f t="shared" ref="A5:A37" si="2">A4+1</f>
        <v>3</v>
      </c>
      <c r="B5" t="s">
        <v>16</v>
      </c>
      <c r="C5">
        <v>46.6666666666666</v>
      </c>
      <c r="D5">
        <v>20</v>
      </c>
      <c r="E5">
        <v>-0.57142857142857095</v>
      </c>
      <c r="F5">
        <v>2407</v>
      </c>
      <c r="G5">
        <f t="shared" si="0"/>
        <v>0.14956377233070212</v>
      </c>
      <c r="H5">
        <v>95.333333330000002</v>
      </c>
      <c r="J5">
        <f t="shared" ref="J5:J37" si="3">J4+1</f>
        <v>3</v>
      </c>
      <c r="K5" t="s">
        <v>17</v>
      </c>
      <c r="L5">
        <v>26.6666666666666</v>
      </c>
      <c r="M5">
        <v>26.6666666666666</v>
      </c>
      <c r="N5">
        <v>0</v>
      </c>
      <c r="O5">
        <v>1219</v>
      </c>
      <c r="P5">
        <f t="shared" si="1"/>
        <v>0.44298605414273995</v>
      </c>
      <c r="Q5">
        <v>82.111111109999996</v>
      </c>
      <c r="R5" s="3">
        <v>95.5</v>
      </c>
      <c r="S5" s="3">
        <v>55.333333330000002</v>
      </c>
      <c r="T5" s="3"/>
      <c r="V5" s="2"/>
    </row>
    <row r="6" spans="1:22">
      <c r="A6">
        <f t="shared" si="2"/>
        <v>4</v>
      </c>
      <c r="B6" t="s">
        <v>18</v>
      </c>
      <c r="C6">
        <v>26.6666666666666</v>
      </c>
      <c r="D6">
        <v>86.6666666666666</v>
      </c>
      <c r="E6">
        <v>2.25</v>
      </c>
      <c r="F6">
        <v>1684</v>
      </c>
      <c r="G6">
        <f t="shared" si="0"/>
        <v>0.21377672209026127</v>
      </c>
      <c r="H6">
        <v>93.333333330000002</v>
      </c>
      <c r="J6">
        <f t="shared" si="3"/>
        <v>4</v>
      </c>
      <c r="K6" t="s">
        <v>19</v>
      </c>
      <c r="L6">
        <v>86.6666666666666</v>
      </c>
      <c r="M6">
        <v>60</v>
      </c>
      <c r="N6">
        <v>-0.30769230769230699</v>
      </c>
      <c r="O6">
        <v>1891</v>
      </c>
      <c r="P6">
        <f t="shared" si="1"/>
        <v>0.28556319407720782</v>
      </c>
      <c r="Q6">
        <v>91.333333330000002</v>
      </c>
      <c r="R6" s="3">
        <v>95.333333330000002</v>
      </c>
      <c r="S6" s="3">
        <v>83.333333330000002</v>
      </c>
      <c r="T6" s="3"/>
      <c r="V6" s="2"/>
    </row>
    <row r="7" spans="1:22">
      <c r="A7">
        <f t="shared" si="2"/>
        <v>5</v>
      </c>
      <c r="B7" t="s">
        <v>20</v>
      </c>
      <c r="C7">
        <v>73.3333333333333</v>
      </c>
      <c r="D7">
        <v>46.6666666666666</v>
      </c>
      <c r="E7">
        <v>-0.36363636363636298</v>
      </c>
      <c r="F7">
        <v>777</v>
      </c>
      <c r="G7">
        <f t="shared" si="0"/>
        <v>0.46332046332046334</v>
      </c>
      <c r="H7">
        <v>90.666666669999998</v>
      </c>
      <c r="J7">
        <f t="shared" si="3"/>
        <v>5</v>
      </c>
      <c r="K7" t="s">
        <v>21</v>
      </c>
      <c r="L7">
        <v>33.3333333333333</v>
      </c>
      <c r="M7">
        <v>40</v>
      </c>
      <c r="N7">
        <v>0.2</v>
      </c>
      <c r="O7">
        <v>1549</v>
      </c>
      <c r="P7">
        <f t="shared" si="1"/>
        <v>0.34861200774693352</v>
      </c>
      <c r="Q7">
        <v>87.222222220000006</v>
      </c>
      <c r="R7" s="3">
        <v>91.166666669999998</v>
      </c>
      <c r="S7" s="3">
        <v>79.333333330000002</v>
      </c>
      <c r="T7" s="3"/>
      <c r="V7" s="2"/>
    </row>
    <row r="8" spans="1:22">
      <c r="A8">
        <f t="shared" si="2"/>
        <v>6</v>
      </c>
      <c r="B8" t="s">
        <v>22</v>
      </c>
      <c r="C8">
        <v>86.6666666666666</v>
      </c>
      <c r="D8">
        <v>73.3333333333333</v>
      </c>
      <c r="E8">
        <v>-0.15384615384615299</v>
      </c>
      <c r="F8">
        <v>995</v>
      </c>
      <c r="G8">
        <f t="shared" si="0"/>
        <v>0.36180904522613067</v>
      </c>
      <c r="H8">
        <v>88.5</v>
      </c>
      <c r="J8">
        <f t="shared" si="3"/>
        <v>6</v>
      </c>
      <c r="K8" t="s">
        <v>23</v>
      </c>
      <c r="L8">
        <v>60</v>
      </c>
      <c r="M8">
        <v>66.6666666666666</v>
      </c>
      <c r="N8">
        <v>0.11111111111110999</v>
      </c>
      <c r="O8">
        <v>1990</v>
      </c>
      <c r="P8">
        <f t="shared" si="1"/>
        <v>0.271356783919598</v>
      </c>
      <c r="Q8">
        <v>77.777777779999994</v>
      </c>
      <c r="R8" s="3">
        <v>93.833333330000002</v>
      </c>
      <c r="S8" s="3">
        <v>45.666666669999998</v>
      </c>
      <c r="T8" s="3"/>
      <c r="V8" s="2"/>
    </row>
    <row r="9" spans="1:22">
      <c r="A9">
        <f t="shared" si="2"/>
        <v>7</v>
      </c>
      <c r="B9" t="s">
        <v>24</v>
      </c>
      <c r="C9">
        <v>80</v>
      </c>
      <c r="D9">
        <v>33.3333333333333</v>
      </c>
      <c r="E9">
        <v>-0.58333333333333304</v>
      </c>
      <c r="F9">
        <v>987</v>
      </c>
      <c r="G9">
        <f t="shared" si="0"/>
        <v>0.36474164133738601</v>
      </c>
      <c r="H9">
        <v>95.5</v>
      </c>
      <c r="J9">
        <f t="shared" si="3"/>
        <v>7</v>
      </c>
      <c r="K9" t="s">
        <v>25</v>
      </c>
      <c r="L9">
        <v>33.3333333333333</v>
      </c>
      <c r="M9">
        <v>26.6666666666666</v>
      </c>
      <c r="N9">
        <v>-0.19999999999999901</v>
      </c>
      <c r="O9">
        <v>1376</v>
      </c>
      <c r="P9">
        <f t="shared" si="1"/>
        <v>0.39244186046511625</v>
      </c>
      <c r="Q9">
        <v>93.888888890000004</v>
      </c>
      <c r="R9" s="3">
        <v>94.166666669999998</v>
      </c>
      <c r="S9" s="3">
        <v>93.333333330000002</v>
      </c>
      <c r="T9" s="3"/>
      <c r="V9" s="2"/>
    </row>
    <row r="10" spans="1:22">
      <c r="A10">
        <f t="shared" si="2"/>
        <v>8</v>
      </c>
      <c r="B10" t="s">
        <v>26</v>
      </c>
      <c r="C10">
        <v>40</v>
      </c>
      <c r="D10">
        <v>26.6666666666666</v>
      </c>
      <c r="E10">
        <v>-0.33333333333333298</v>
      </c>
      <c r="F10">
        <v>810</v>
      </c>
      <c r="G10">
        <f t="shared" si="0"/>
        <v>0.44444444444444442</v>
      </c>
      <c r="H10">
        <v>95.5</v>
      </c>
      <c r="J10">
        <f t="shared" si="3"/>
        <v>8</v>
      </c>
      <c r="K10" t="s">
        <v>27</v>
      </c>
      <c r="L10">
        <v>26.6666666666666</v>
      </c>
      <c r="M10">
        <v>26.6666666666666</v>
      </c>
      <c r="N10">
        <v>0</v>
      </c>
      <c r="O10">
        <v>2067</v>
      </c>
      <c r="P10">
        <f t="shared" si="1"/>
        <v>0.26124818577648762</v>
      </c>
      <c r="Q10">
        <v>89.555555560000002</v>
      </c>
      <c r="R10" s="3">
        <v>93.166666669999998</v>
      </c>
      <c r="S10" s="3">
        <v>82.333333330000002</v>
      </c>
      <c r="T10" s="3"/>
      <c r="V10" s="2"/>
    </row>
    <row r="11" spans="1:22">
      <c r="A11">
        <f t="shared" si="2"/>
        <v>9</v>
      </c>
      <c r="B11" t="s">
        <v>28</v>
      </c>
      <c r="C11">
        <v>73.3333333333333</v>
      </c>
      <c r="D11">
        <v>93.3333333333333</v>
      </c>
      <c r="E11">
        <v>0.27272727272727199</v>
      </c>
      <c r="F11">
        <v>1162</v>
      </c>
      <c r="G11">
        <f t="shared" si="0"/>
        <v>0.3098106712564544</v>
      </c>
      <c r="H11">
        <v>94.666666669999998</v>
      </c>
      <c r="J11">
        <f t="shared" si="3"/>
        <v>9</v>
      </c>
      <c r="K11" t="s">
        <v>29</v>
      </c>
      <c r="L11">
        <v>26.6666666666666</v>
      </c>
      <c r="M11">
        <v>13.3333333333333</v>
      </c>
      <c r="N11">
        <v>-0.5</v>
      </c>
      <c r="O11">
        <v>1965</v>
      </c>
      <c r="P11">
        <f t="shared" si="1"/>
        <v>0.27480916030534353</v>
      </c>
      <c r="Q11">
        <v>87.222222220000006</v>
      </c>
      <c r="R11" s="3">
        <v>95.5</v>
      </c>
      <c r="S11" s="3">
        <v>70.666666669999998</v>
      </c>
      <c r="T11" s="3"/>
      <c r="V11" s="2"/>
    </row>
    <row r="12" spans="1:22">
      <c r="A12">
        <f t="shared" si="2"/>
        <v>10</v>
      </c>
      <c r="B12" t="s">
        <v>30</v>
      </c>
      <c r="C12">
        <v>66.6666666666666</v>
      </c>
      <c r="D12">
        <v>40</v>
      </c>
      <c r="E12">
        <v>-0.39999999999999902</v>
      </c>
      <c r="F12">
        <v>1209</v>
      </c>
      <c r="G12">
        <f t="shared" si="0"/>
        <v>0.29776674937965264</v>
      </c>
      <c r="H12">
        <v>96.833333330000002</v>
      </c>
      <c r="J12">
        <f t="shared" si="3"/>
        <v>10</v>
      </c>
      <c r="K12" t="s">
        <v>31</v>
      </c>
      <c r="L12">
        <v>73.3333333333333</v>
      </c>
      <c r="M12">
        <v>26.6666666666666</v>
      </c>
      <c r="N12">
        <v>-0.63636363636363602</v>
      </c>
      <c r="O12">
        <v>3300</v>
      </c>
      <c r="P12">
        <f t="shared" si="1"/>
        <v>0.16363636363636364</v>
      </c>
      <c r="Q12">
        <v>77.444444439999998</v>
      </c>
      <c r="R12" s="3">
        <v>95.5</v>
      </c>
      <c r="S12" s="3">
        <v>41.333333330000002</v>
      </c>
      <c r="T12" s="3"/>
      <c r="V12" s="2"/>
    </row>
    <row r="13" spans="1:22">
      <c r="A13">
        <f t="shared" si="2"/>
        <v>11</v>
      </c>
      <c r="B13" t="s">
        <v>32</v>
      </c>
      <c r="C13">
        <v>73.3333333333333</v>
      </c>
      <c r="D13">
        <v>53.3333333333333</v>
      </c>
      <c r="E13">
        <v>-0.27272727272727199</v>
      </c>
      <c r="F13">
        <v>2872</v>
      </c>
      <c r="G13">
        <f t="shared" si="0"/>
        <v>0.12534818941504178</v>
      </c>
      <c r="H13">
        <v>78.333333330000002</v>
      </c>
      <c r="J13">
        <f t="shared" si="3"/>
        <v>11</v>
      </c>
      <c r="K13" t="s">
        <v>33</v>
      </c>
      <c r="L13">
        <v>13.3333333333333</v>
      </c>
      <c r="M13">
        <v>33.3333333333333</v>
      </c>
      <c r="N13">
        <v>1.49999999999999</v>
      </c>
      <c r="O13">
        <v>971</v>
      </c>
      <c r="P13">
        <f t="shared" si="1"/>
        <v>0.55612770339855822</v>
      </c>
      <c r="Q13">
        <v>90.111111109999996</v>
      </c>
      <c r="R13" s="3">
        <v>95.5</v>
      </c>
      <c r="S13" s="3">
        <v>79.333333330000002</v>
      </c>
      <c r="T13" s="3"/>
      <c r="V13" s="2"/>
    </row>
    <row r="14" spans="1:22">
      <c r="A14">
        <f t="shared" si="2"/>
        <v>12</v>
      </c>
      <c r="B14" t="s">
        <v>34</v>
      </c>
      <c r="C14">
        <v>40</v>
      </c>
      <c r="D14">
        <v>13.3333333333333</v>
      </c>
      <c r="E14">
        <v>-0.66666666666666596</v>
      </c>
      <c r="F14">
        <v>1024</v>
      </c>
      <c r="G14">
        <f t="shared" si="0"/>
        <v>0.3515625</v>
      </c>
      <c r="H14">
        <v>94.166666669999998</v>
      </c>
      <c r="J14">
        <f t="shared" si="3"/>
        <v>12</v>
      </c>
      <c r="K14" t="s">
        <v>35</v>
      </c>
      <c r="L14">
        <v>46.6666666666666</v>
      </c>
      <c r="M14">
        <v>26.6666666666666</v>
      </c>
      <c r="N14">
        <v>-0.42857142857142799</v>
      </c>
      <c r="O14">
        <v>2156</v>
      </c>
      <c r="P14">
        <f t="shared" si="1"/>
        <v>0.25046382189239336</v>
      </c>
      <c r="Q14">
        <v>90.666666669999998</v>
      </c>
      <c r="R14" s="3">
        <v>95.5</v>
      </c>
      <c r="S14" s="3">
        <v>81</v>
      </c>
      <c r="T14" s="3"/>
      <c r="V14" s="2"/>
    </row>
    <row r="15" spans="1:22">
      <c r="A15">
        <f t="shared" si="2"/>
        <v>13</v>
      </c>
      <c r="B15" t="s">
        <v>36</v>
      </c>
      <c r="C15">
        <v>80</v>
      </c>
      <c r="D15">
        <v>86.6666666666666</v>
      </c>
      <c r="E15">
        <v>8.3333333333333398E-2</v>
      </c>
      <c r="F15">
        <v>1669</v>
      </c>
      <c r="G15">
        <f t="shared" si="0"/>
        <v>0.21569802276812464</v>
      </c>
      <c r="H15">
        <v>97.833333330000002</v>
      </c>
      <c r="J15">
        <f t="shared" si="3"/>
        <v>13</v>
      </c>
      <c r="K15" t="s">
        <v>37</v>
      </c>
      <c r="L15">
        <v>20</v>
      </c>
      <c r="M15">
        <v>80</v>
      </c>
      <c r="N15">
        <v>3</v>
      </c>
      <c r="O15">
        <v>828</v>
      </c>
      <c r="P15">
        <f t="shared" si="1"/>
        <v>0.65217391304347827</v>
      </c>
      <c r="Q15">
        <v>86.666666669999998</v>
      </c>
      <c r="R15" s="3">
        <v>89.166666669999998</v>
      </c>
      <c r="S15" s="3">
        <v>81.666666669999998</v>
      </c>
      <c r="T15" s="3"/>
      <c r="V15" s="2"/>
    </row>
    <row r="16" spans="1:22">
      <c r="A16">
        <f t="shared" si="2"/>
        <v>14</v>
      </c>
      <c r="B16" t="s">
        <v>38</v>
      </c>
      <c r="C16">
        <v>73.3333333333333</v>
      </c>
      <c r="D16">
        <v>53.3333333333333</v>
      </c>
      <c r="E16">
        <v>-0.27272727272727199</v>
      </c>
      <c r="F16">
        <v>2091</v>
      </c>
      <c r="G16">
        <f t="shared" si="0"/>
        <v>0.17216642754662839</v>
      </c>
      <c r="H16">
        <v>95.5</v>
      </c>
      <c r="J16">
        <f t="shared" si="3"/>
        <v>14</v>
      </c>
      <c r="K16" t="s">
        <v>39</v>
      </c>
      <c r="L16">
        <v>20</v>
      </c>
      <c r="M16">
        <v>13.3333333333333</v>
      </c>
      <c r="N16">
        <v>-0.33333333333333298</v>
      </c>
      <c r="O16">
        <v>688</v>
      </c>
      <c r="P16">
        <f t="shared" si="1"/>
        <v>0.78488372093023251</v>
      </c>
      <c r="Q16">
        <v>91</v>
      </c>
      <c r="R16" s="3">
        <v>95.5</v>
      </c>
      <c r="S16" s="3">
        <v>82</v>
      </c>
      <c r="T16" s="3"/>
      <c r="V16" s="2"/>
    </row>
    <row r="17" spans="1:22">
      <c r="A17">
        <f t="shared" si="2"/>
        <v>15</v>
      </c>
      <c r="B17" t="s">
        <v>40</v>
      </c>
      <c r="C17">
        <v>80</v>
      </c>
      <c r="D17">
        <v>80</v>
      </c>
      <c r="E17">
        <v>0</v>
      </c>
      <c r="F17">
        <v>1129</v>
      </c>
      <c r="G17">
        <f t="shared" si="0"/>
        <v>0.31886625332152346</v>
      </c>
      <c r="H17">
        <v>90.666666669999998</v>
      </c>
      <c r="J17">
        <f t="shared" si="3"/>
        <v>15</v>
      </c>
      <c r="K17" t="s">
        <v>41</v>
      </c>
      <c r="L17">
        <v>46.6666666666666</v>
      </c>
      <c r="M17">
        <v>33.3333333333333</v>
      </c>
      <c r="N17">
        <v>-0.28571428571428498</v>
      </c>
      <c r="O17">
        <v>903</v>
      </c>
      <c r="P17">
        <f t="shared" si="1"/>
        <v>0.59800664451827235</v>
      </c>
      <c r="Q17">
        <v>89.444444439999998</v>
      </c>
      <c r="R17" s="3">
        <v>95.5</v>
      </c>
      <c r="S17" s="3">
        <v>77.333333330000002</v>
      </c>
      <c r="T17" s="3"/>
      <c r="V17" s="2"/>
    </row>
    <row r="18" spans="1:22">
      <c r="A18">
        <f t="shared" si="2"/>
        <v>16</v>
      </c>
      <c r="B18" t="s">
        <v>42</v>
      </c>
      <c r="C18">
        <v>86.6666666666666</v>
      </c>
      <c r="D18">
        <v>86.6666666666666</v>
      </c>
      <c r="E18">
        <v>0</v>
      </c>
      <c r="F18">
        <v>955</v>
      </c>
      <c r="G18">
        <f t="shared" si="0"/>
        <v>0.37696335078534032</v>
      </c>
      <c r="H18">
        <v>98.5</v>
      </c>
      <c r="J18">
        <f t="shared" si="3"/>
        <v>16</v>
      </c>
      <c r="K18" t="s">
        <v>43</v>
      </c>
      <c r="L18">
        <v>26.6666666666666</v>
      </c>
      <c r="M18">
        <v>33.3333333333333</v>
      </c>
      <c r="N18">
        <v>0.249999999999999</v>
      </c>
      <c r="O18">
        <v>1607</v>
      </c>
      <c r="P18">
        <f t="shared" si="1"/>
        <v>0.33602986932171747</v>
      </c>
      <c r="Q18">
        <v>87.111111109999996</v>
      </c>
      <c r="R18" s="3">
        <v>90.833333330000002</v>
      </c>
      <c r="S18" s="3">
        <v>79.666666669999998</v>
      </c>
      <c r="T18" s="3"/>
      <c r="V18" s="2"/>
    </row>
    <row r="19" spans="1:22">
      <c r="A19">
        <f t="shared" si="2"/>
        <v>17</v>
      </c>
      <c r="B19" t="s">
        <v>44</v>
      </c>
      <c r="C19">
        <v>73.3333333333333</v>
      </c>
      <c r="D19">
        <v>93.3333333333333</v>
      </c>
      <c r="E19">
        <v>0.27272727272727199</v>
      </c>
      <c r="F19">
        <v>1061</v>
      </c>
      <c r="G19">
        <f t="shared" si="0"/>
        <v>0.33930254476908578</v>
      </c>
      <c r="H19">
        <v>93.833333330000002</v>
      </c>
      <c r="J19">
        <f t="shared" si="3"/>
        <v>17</v>
      </c>
      <c r="K19" t="s">
        <v>45</v>
      </c>
      <c r="L19">
        <v>73.3333333333333</v>
      </c>
      <c r="M19">
        <v>73.3333333333333</v>
      </c>
      <c r="N19">
        <v>0</v>
      </c>
      <c r="O19">
        <v>1724</v>
      </c>
      <c r="P19">
        <f t="shared" si="1"/>
        <v>0.31322505800464034</v>
      </c>
      <c r="Q19">
        <v>87.444444439999998</v>
      </c>
      <c r="R19" s="3">
        <v>94.666666669999998</v>
      </c>
      <c r="S19" s="3">
        <v>73</v>
      </c>
      <c r="T19" s="3"/>
      <c r="V19" s="2"/>
    </row>
    <row r="20" spans="1:22">
      <c r="A20">
        <f t="shared" si="2"/>
        <v>18</v>
      </c>
      <c r="B20" t="s">
        <v>46</v>
      </c>
      <c r="C20">
        <v>26.6666666666666</v>
      </c>
      <c r="D20">
        <v>20</v>
      </c>
      <c r="E20">
        <v>-0.25</v>
      </c>
      <c r="F20">
        <v>1074</v>
      </c>
      <c r="G20">
        <f t="shared" si="0"/>
        <v>0.33519553072625702</v>
      </c>
      <c r="H20">
        <v>85.5</v>
      </c>
      <c r="J20">
        <f t="shared" si="3"/>
        <v>18</v>
      </c>
      <c r="K20" t="s">
        <v>47</v>
      </c>
      <c r="L20">
        <v>13.3333333333333</v>
      </c>
      <c r="M20">
        <v>20</v>
      </c>
      <c r="N20">
        <v>0.499999999999999</v>
      </c>
      <c r="O20">
        <v>1111</v>
      </c>
      <c r="P20">
        <f t="shared" si="1"/>
        <v>0.48604860486048607</v>
      </c>
      <c r="Q20">
        <v>85.111111109999996</v>
      </c>
      <c r="R20" s="3">
        <v>86.666666669999998</v>
      </c>
      <c r="S20" s="3">
        <v>82</v>
      </c>
      <c r="T20" s="3"/>
      <c r="V20" s="2"/>
    </row>
    <row r="21" spans="1:22">
      <c r="A21">
        <f t="shared" si="2"/>
        <v>19</v>
      </c>
      <c r="B21" t="s">
        <v>48</v>
      </c>
      <c r="C21">
        <v>60</v>
      </c>
      <c r="D21">
        <v>86.6666666666666</v>
      </c>
      <c r="E21">
        <v>0.44444444444444398</v>
      </c>
      <c r="F21">
        <v>946</v>
      </c>
      <c r="G21">
        <f t="shared" si="0"/>
        <v>0.38054968287526425</v>
      </c>
      <c r="H21">
        <v>96.666666669999998</v>
      </c>
      <c r="J21">
        <f t="shared" si="3"/>
        <v>19</v>
      </c>
      <c r="K21" t="s">
        <v>49</v>
      </c>
      <c r="L21">
        <v>80</v>
      </c>
      <c r="M21">
        <v>60</v>
      </c>
      <c r="N21">
        <v>-0.25</v>
      </c>
      <c r="O21">
        <v>1662</v>
      </c>
      <c r="P21">
        <f t="shared" si="1"/>
        <v>0.32490974729241878</v>
      </c>
      <c r="Q21">
        <v>87.444444439999998</v>
      </c>
      <c r="R21" s="3">
        <v>92.166666669999998</v>
      </c>
      <c r="S21" s="3">
        <v>78</v>
      </c>
      <c r="T21" s="3"/>
      <c r="V21" s="2"/>
    </row>
    <row r="22" spans="1:22">
      <c r="A22">
        <f t="shared" si="2"/>
        <v>20</v>
      </c>
      <c r="B22" t="s">
        <v>50</v>
      </c>
      <c r="C22">
        <v>26.6666666666666</v>
      </c>
      <c r="D22">
        <v>53.3333333333333</v>
      </c>
      <c r="E22">
        <v>1</v>
      </c>
      <c r="F22">
        <v>3041</v>
      </c>
      <c r="G22">
        <f t="shared" si="0"/>
        <v>0.11838211114764881</v>
      </c>
      <c r="H22">
        <v>91</v>
      </c>
      <c r="J22">
        <f t="shared" si="3"/>
        <v>20</v>
      </c>
      <c r="K22" t="s">
        <v>51</v>
      </c>
      <c r="L22">
        <v>80</v>
      </c>
      <c r="M22">
        <v>86.6666666666666</v>
      </c>
      <c r="N22">
        <v>8.3333333333333398E-2</v>
      </c>
      <c r="O22">
        <v>2625</v>
      </c>
      <c r="P22">
        <f t="shared" si="1"/>
        <v>0.20571428571428571</v>
      </c>
      <c r="Q22">
        <v>92.888888890000004</v>
      </c>
      <c r="R22" s="3">
        <v>92</v>
      </c>
      <c r="S22" s="3">
        <v>94.666666669999998</v>
      </c>
      <c r="T22" s="3"/>
      <c r="V22" s="2"/>
    </row>
    <row r="23" spans="1:22">
      <c r="A23">
        <f t="shared" si="2"/>
        <v>21</v>
      </c>
      <c r="B23" t="s">
        <v>52</v>
      </c>
      <c r="C23">
        <v>60</v>
      </c>
      <c r="D23">
        <v>13.3333333333333</v>
      </c>
      <c r="E23">
        <v>-0.77777777777777701</v>
      </c>
      <c r="F23">
        <v>3333</v>
      </c>
      <c r="G23">
        <f t="shared" si="0"/>
        <v>0.10801080108010802</v>
      </c>
      <c r="H23">
        <v>96.5</v>
      </c>
      <c r="J23">
        <f t="shared" si="3"/>
        <v>21</v>
      </c>
      <c r="K23" t="s">
        <v>53</v>
      </c>
      <c r="L23">
        <v>33.3333333333333</v>
      </c>
      <c r="M23">
        <v>93.3333333333333</v>
      </c>
      <c r="N23">
        <v>1.8</v>
      </c>
      <c r="O23">
        <v>3454</v>
      </c>
      <c r="P23">
        <f t="shared" si="1"/>
        <v>0.15634047481181237</v>
      </c>
      <c r="Q23">
        <v>91</v>
      </c>
      <c r="R23" s="3">
        <v>93.5</v>
      </c>
      <c r="S23" s="3">
        <v>86</v>
      </c>
      <c r="T23" s="3"/>
      <c r="V23" s="2"/>
    </row>
    <row r="24" spans="1:22">
      <c r="A24">
        <f t="shared" si="2"/>
        <v>22</v>
      </c>
      <c r="B24" t="s">
        <v>54</v>
      </c>
      <c r="C24">
        <v>73.3333333333333</v>
      </c>
      <c r="D24">
        <v>46.6666666666666</v>
      </c>
      <c r="E24">
        <v>-0.36363636363636298</v>
      </c>
      <c r="F24">
        <v>817</v>
      </c>
      <c r="G24">
        <f t="shared" si="0"/>
        <v>0.44063647490820074</v>
      </c>
      <c r="H24">
        <v>94.333333330000002</v>
      </c>
      <c r="J24">
        <f t="shared" si="3"/>
        <v>22</v>
      </c>
      <c r="K24" t="s">
        <v>55</v>
      </c>
      <c r="L24">
        <f>8/15</f>
        <v>0.53333333333333333</v>
      </c>
      <c r="M24">
        <f>7/15</f>
        <v>0.46666666666666667</v>
      </c>
      <c r="N24">
        <f>(M24-L24)/L24</f>
        <v>-0.12499999999999997</v>
      </c>
      <c r="O24">
        <v>1689</v>
      </c>
      <c r="P24">
        <f t="shared" si="1"/>
        <v>0.31971580817051509</v>
      </c>
      <c r="Q24">
        <v>87.333333330000002</v>
      </c>
      <c r="R24" s="3">
        <v>88.166666669999998</v>
      </c>
      <c r="S24" s="3">
        <v>85.666666669999998</v>
      </c>
      <c r="T24" s="3"/>
      <c r="V24" s="2"/>
    </row>
    <row r="25" spans="1:22">
      <c r="A25">
        <f t="shared" si="2"/>
        <v>23</v>
      </c>
      <c r="B25" t="s">
        <v>56</v>
      </c>
      <c r="C25">
        <v>26.6666666666666</v>
      </c>
      <c r="D25">
        <v>13.3333333333333</v>
      </c>
      <c r="E25">
        <v>-0.5</v>
      </c>
      <c r="F25">
        <v>933</v>
      </c>
      <c r="G25">
        <f t="shared" si="0"/>
        <v>0.38585209003215432</v>
      </c>
      <c r="H25">
        <v>95.166666669999998</v>
      </c>
      <c r="J25">
        <f t="shared" si="3"/>
        <v>23</v>
      </c>
      <c r="K25" t="s">
        <v>57</v>
      </c>
      <c r="L25">
        <v>20</v>
      </c>
      <c r="M25">
        <v>26.6666666666666</v>
      </c>
      <c r="N25">
        <v>0.33333333333333298</v>
      </c>
      <c r="O25">
        <v>1384</v>
      </c>
      <c r="P25">
        <f t="shared" si="1"/>
        <v>0.39017341040462428</v>
      </c>
      <c r="Q25">
        <v>90.111111109999996</v>
      </c>
      <c r="R25" s="3">
        <v>95.5</v>
      </c>
      <c r="S25" s="3">
        <v>79.333333330000002</v>
      </c>
      <c r="T25" s="3"/>
      <c r="V25" s="2"/>
    </row>
    <row r="26" spans="1:22">
      <c r="A26">
        <f t="shared" si="2"/>
        <v>24</v>
      </c>
      <c r="B26" t="s">
        <v>58</v>
      </c>
      <c r="C26">
        <v>66.6666666666666</v>
      </c>
      <c r="D26">
        <v>66.6666666666666</v>
      </c>
      <c r="E26">
        <v>0</v>
      </c>
      <c r="F26">
        <v>2154</v>
      </c>
      <c r="G26">
        <f t="shared" si="0"/>
        <v>0.16713091922005571</v>
      </c>
      <c r="H26">
        <v>89.833333330000002</v>
      </c>
      <c r="J26">
        <f t="shared" si="3"/>
        <v>24</v>
      </c>
      <c r="K26" t="s">
        <v>59</v>
      </c>
      <c r="L26">
        <v>86.6666666666666</v>
      </c>
      <c r="M26">
        <v>86.6666666666666</v>
      </c>
      <c r="N26">
        <v>0</v>
      </c>
      <c r="O26">
        <v>2263</v>
      </c>
      <c r="P26">
        <f t="shared" si="1"/>
        <v>0.23862129916040653</v>
      </c>
      <c r="Q26">
        <v>95.111111109999996</v>
      </c>
      <c r="R26" s="3">
        <v>94.833333330000002</v>
      </c>
      <c r="S26" s="3">
        <v>95.666666669999998</v>
      </c>
      <c r="T26" s="3"/>
      <c r="V26" s="2"/>
    </row>
    <row r="27" spans="1:22">
      <c r="A27">
        <f t="shared" si="2"/>
        <v>25</v>
      </c>
      <c r="B27" t="s">
        <v>60</v>
      </c>
      <c r="C27">
        <v>26.6666666666666</v>
      </c>
      <c r="D27">
        <v>20</v>
      </c>
      <c r="E27">
        <v>-0.25</v>
      </c>
      <c r="F27">
        <v>1265</v>
      </c>
      <c r="G27">
        <f t="shared" si="0"/>
        <v>0.28458498023715417</v>
      </c>
      <c r="H27">
        <v>98.166666669999998</v>
      </c>
      <c r="J27">
        <f t="shared" si="3"/>
        <v>25</v>
      </c>
      <c r="K27" t="s">
        <v>61</v>
      </c>
      <c r="L27">
        <f>11/15</f>
        <v>0.73333333333333328</v>
      </c>
      <c r="M27">
        <f>15/15</f>
        <v>1</v>
      </c>
      <c r="N27">
        <f>(M27-L27)/L27</f>
        <v>0.36363636363636376</v>
      </c>
      <c r="O27">
        <v>1139</v>
      </c>
      <c r="P27">
        <f t="shared" si="1"/>
        <v>0.47410008779631252</v>
      </c>
      <c r="Q27">
        <v>90.111111109999996</v>
      </c>
      <c r="R27" s="3">
        <v>95.5</v>
      </c>
      <c r="S27" s="3">
        <v>79.333333330000002</v>
      </c>
      <c r="T27" s="3"/>
    </row>
    <row r="28" spans="1:22">
      <c r="A28">
        <f t="shared" si="2"/>
        <v>26</v>
      </c>
      <c r="B28" t="s">
        <v>62</v>
      </c>
      <c r="C28">
        <v>66.6666666666666</v>
      </c>
      <c r="D28">
        <v>93.3333333333333</v>
      </c>
      <c r="E28">
        <v>0.4</v>
      </c>
      <c r="F28">
        <v>2152</v>
      </c>
      <c r="G28">
        <f t="shared" si="0"/>
        <v>0.16728624535315986</v>
      </c>
      <c r="H28">
        <v>95.5</v>
      </c>
      <c r="J28">
        <f t="shared" si="3"/>
        <v>26</v>
      </c>
      <c r="K28" t="s">
        <v>63</v>
      </c>
      <c r="L28">
        <v>20</v>
      </c>
      <c r="M28">
        <v>60</v>
      </c>
      <c r="N28">
        <v>2</v>
      </c>
      <c r="O28">
        <v>1644</v>
      </c>
      <c r="P28">
        <f t="shared" si="1"/>
        <v>0.32846715328467158</v>
      </c>
      <c r="Q28">
        <v>79.888888890000004</v>
      </c>
      <c r="R28" s="3">
        <v>89.5</v>
      </c>
      <c r="S28" s="3">
        <v>60.666666669999998</v>
      </c>
      <c r="T28" s="3"/>
    </row>
    <row r="29" spans="1:22">
      <c r="A29">
        <f t="shared" si="2"/>
        <v>27</v>
      </c>
      <c r="B29" t="s">
        <v>64</v>
      </c>
      <c r="C29">
        <v>20</v>
      </c>
      <c r="D29">
        <v>26.6666666666666</v>
      </c>
      <c r="E29">
        <v>0.33333333333333298</v>
      </c>
      <c r="F29">
        <v>2449</v>
      </c>
      <c r="G29">
        <f t="shared" si="0"/>
        <v>0.14699877501020825</v>
      </c>
      <c r="H29">
        <v>89</v>
      </c>
      <c r="J29">
        <f t="shared" si="3"/>
        <v>27</v>
      </c>
      <c r="K29" t="s">
        <v>65</v>
      </c>
      <c r="L29">
        <v>26.6666666666666</v>
      </c>
      <c r="M29">
        <v>20</v>
      </c>
      <c r="N29">
        <v>-0.25</v>
      </c>
      <c r="O29">
        <v>1339</v>
      </c>
      <c r="P29">
        <f t="shared" si="1"/>
        <v>0.40328603435399552</v>
      </c>
      <c r="Q29">
        <v>90.111111109999996</v>
      </c>
      <c r="R29" s="3">
        <v>95.5</v>
      </c>
      <c r="S29" s="3">
        <v>79.333333330000002</v>
      </c>
      <c r="T29" s="3"/>
    </row>
    <row r="30" spans="1:22">
      <c r="A30">
        <f t="shared" si="2"/>
        <v>28</v>
      </c>
      <c r="B30" t="s">
        <v>66</v>
      </c>
      <c r="C30">
        <v>86.6666666666666</v>
      </c>
      <c r="D30">
        <v>93.3333333333333</v>
      </c>
      <c r="E30">
        <v>7.6923076923076802E-2</v>
      </c>
      <c r="F30">
        <v>1647</v>
      </c>
      <c r="G30">
        <f t="shared" si="0"/>
        <v>0.21857923497267759</v>
      </c>
      <c r="H30">
        <v>86.333333330000002</v>
      </c>
      <c r="J30">
        <f t="shared" si="3"/>
        <v>28</v>
      </c>
      <c r="K30" t="s">
        <v>67</v>
      </c>
      <c r="L30">
        <v>26.6666666666666</v>
      </c>
      <c r="M30">
        <v>93.3333333333333</v>
      </c>
      <c r="N30">
        <v>2.4999999999999898</v>
      </c>
      <c r="O30">
        <v>3450</v>
      </c>
      <c r="P30">
        <f t="shared" si="1"/>
        <v>0.15652173913043479</v>
      </c>
      <c r="Q30">
        <v>84</v>
      </c>
      <c r="R30" s="3">
        <v>94.666666669999998</v>
      </c>
      <c r="S30" s="3">
        <v>62.666666669999998</v>
      </c>
      <c r="T30" s="3"/>
    </row>
    <row r="31" spans="1:22">
      <c r="A31">
        <f t="shared" si="2"/>
        <v>29</v>
      </c>
      <c r="B31" t="s">
        <v>68</v>
      </c>
      <c r="C31">
        <v>86.6666666666666</v>
      </c>
      <c r="D31">
        <v>100</v>
      </c>
      <c r="E31">
        <v>0.15384615384615299</v>
      </c>
      <c r="F31">
        <v>2713</v>
      </c>
      <c r="G31">
        <f t="shared" si="0"/>
        <v>0.13269443420567636</v>
      </c>
      <c r="H31">
        <v>92.166666669999998</v>
      </c>
      <c r="J31">
        <f t="shared" si="3"/>
        <v>29</v>
      </c>
      <c r="K31" t="s">
        <v>69</v>
      </c>
      <c r="L31">
        <v>66.6666666666666</v>
      </c>
      <c r="M31">
        <v>60</v>
      </c>
      <c r="N31">
        <v>-9.9999999999999797E-2</v>
      </c>
      <c r="O31">
        <v>3352</v>
      </c>
      <c r="P31">
        <f t="shared" si="1"/>
        <v>0.1610978520286396</v>
      </c>
      <c r="Q31">
        <v>90.333333330000002</v>
      </c>
      <c r="R31" s="3">
        <v>94</v>
      </c>
      <c r="S31" s="3">
        <v>83</v>
      </c>
      <c r="T31" s="3"/>
    </row>
    <row r="32" spans="1:22">
      <c r="A32">
        <f t="shared" si="2"/>
        <v>30</v>
      </c>
      <c r="B32" t="s">
        <v>70</v>
      </c>
      <c r="C32">
        <v>80</v>
      </c>
      <c r="D32">
        <v>80</v>
      </c>
      <c r="E32">
        <v>0</v>
      </c>
      <c r="F32">
        <v>1208</v>
      </c>
      <c r="G32">
        <f t="shared" si="0"/>
        <v>0.29801324503311261</v>
      </c>
      <c r="H32">
        <v>96.333333330000002</v>
      </c>
      <c r="J32">
        <f t="shared" si="3"/>
        <v>30</v>
      </c>
      <c r="K32" t="s">
        <v>71</v>
      </c>
      <c r="L32">
        <v>73.3333333333333</v>
      </c>
      <c r="M32">
        <v>60</v>
      </c>
      <c r="N32">
        <v>-0.18181818181818099</v>
      </c>
      <c r="O32">
        <v>2219</v>
      </c>
      <c r="P32">
        <f t="shared" si="1"/>
        <v>0.2433528616493916</v>
      </c>
      <c r="Q32">
        <v>90.888888890000004</v>
      </c>
      <c r="R32" s="3">
        <v>94.166666669999998</v>
      </c>
      <c r="S32" s="3">
        <v>84.333333330000002</v>
      </c>
      <c r="T32" s="3"/>
    </row>
    <row r="33" spans="1:20">
      <c r="A33">
        <f t="shared" si="2"/>
        <v>31</v>
      </c>
      <c r="B33" t="s">
        <v>72</v>
      </c>
      <c r="C33">
        <v>80</v>
      </c>
      <c r="D33">
        <v>80</v>
      </c>
      <c r="E33">
        <v>0</v>
      </c>
      <c r="F33">
        <v>2015</v>
      </c>
      <c r="G33">
        <f t="shared" si="0"/>
        <v>0.17866004962779156</v>
      </c>
      <c r="H33">
        <v>92.833333330000002</v>
      </c>
      <c r="J33">
        <f t="shared" si="3"/>
        <v>31</v>
      </c>
      <c r="K33" t="s">
        <v>73</v>
      </c>
      <c r="L33">
        <v>40</v>
      </c>
      <c r="M33">
        <v>46.6666666666666</v>
      </c>
      <c r="N33">
        <v>0.16666666666666599</v>
      </c>
      <c r="O33">
        <v>2240</v>
      </c>
      <c r="P33">
        <f t="shared" si="1"/>
        <v>0.24107142857142855</v>
      </c>
      <c r="Q33">
        <v>91.888888890000004</v>
      </c>
      <c r="R33" s="3">
        <v>95.5</v>
      </c>
      <c r="S33" s="3">
        <v>84.666666669999998</v>
      </c>
      <c r="T33" s="3"/>
    </row>
    <row r="34" spans="1:20">
      <c r="A34">
        <f t="shared" si="2"/>
        <v>32</v>
      </c>
      <c r="B34" t="s">
        <v>74</v>
      </c>
      <c r="C34">
        <v>73.3333333333333</v>
      </c>
      <c r="D34">
        <v>80</v>
      </c>
      <c r="E34">
        <v>9.0909090909090898E-2</v>
      </c>
      <c r="F34">
        <v>602</v>
      </c>
      <c r="G34">
        <f t="shared" si="0"/>
        <v>0.59800664451827246</v>
      </c>
      <c r="H34">
        <v>94.166666669999998</v>
      </c>
      <c r="J34">
        <f t="shared" si="3"/>
        <v>32</v>
      </c>
      <c r="K34" t="s">
        <v>75</v>
      </c>
      <c r="L34">
        <v>6.6666666666666599</v>
      </c>
      <c r="M34">
        <v>13.3333333333333</v>
      </c>
      <c r="N34">
        <v>1</v>
      </c>
      <c r="O34">
        <v>764</v>
      </c>
      <c r="P34">
        <f t="shared" si="1"/>
        <v>0.70680628272251311</v>
      </c>
      <c r="Q34">
        <v>76.111111109999996</v>
      </c>
      <c r="R34" s="3">
        <v>85</v>
      </c>
      <c r="S34" s="3">
        <v>58.333333330000002</v>
      </c>
      <c r="T34" s="3"/>
    </row>
    <row r="35" spans="1:20">
      <c r="A35">
        <f t="shared" si="2"/>
        <v>33</v>
      </c>
      <c r="B35" t="s">
        <v>76</v>
      </c>
      <c r="C35">
        <v>66.6666666666666</v>
      </c>
      <c r="D35">
        <v>66.6666666666666</v>
      </c>
      <c r="E35">
        <v>0</v>
      </c>
      <c r="F35">
        <v>774</v>
      </c>
      <c r="G35">
        <f t="shared" si="0"/>
        <v>0.46511627906976744</v>
      </c>
      <c r="H35">
        <v>93.166666669999998</v>
      </c>
      <c r="J35">
        <f t="shared" si="3"/>
        <v>33</v>
      </c>
      <c r="K35" t="s">
        <v>77</v>
      </c>
      <c r="L35">
        <v>26.6666666666666</v>
      </c>
      <c r="M35">
        <v>40</v>
      </c>
      <c r="N35">
        <v>0.499999999999999</v>
      </c>
      <c r="O35">
        <v>1812</v>
      </c>
      <c r="P35">
        <f t="shared" si="1"/>
        <v>0.29801324503311261</v>
      </c>
      <c r="Q35">
        <v>89.777777779999994</v>
      </c>
      <c r="R35" s="3">
        <v>93.833333330000002</v>
      </c>
      <c r="S35" s="3">
        <v>81.666666669999998</v>
      </c>
      <c r="T35" s="3"/>
    </row>
    <row r="36" spans="1:20">
      <c r="A36">
        <f t="shared" si="2"/>
        <v>34</v>
      </c>
      <c r="B36" t="s">
        <v>78</v>
      </c>
      <c r="C36">
        <v>46.6666666666666</v>
      </c>
      <c r="D36">
        <v>40</v>
      </c>
      <c r="E36">
        <v>-0.14285714285714199</v>
      </c>
      <c r="F36">
        <v>3424</v>
      </c>
      <c r="G36">
        <f t="shared" si="0"/>
        <v>0.10514018691588785</v>
      </c>
      <c r="H36">
        <v>83.5</v>
      </c>
      <c r="J36">
        <f t="shared" si="3"/>
        <v>34</v>
      </c>
      <c r="K36" t="s">
        <v>79</v>
      </c>
      <c r="L36">
        <v>86.6666666666666</v>
      </c>
      <c r="M36">
        <v>86.6666666666666</v>
      </c>
      <c r="N36">
        <v>0</v>
      </c>
      <c r="O36">
        <v>3299</v>
      </c>
      <c r="P36">
        <f t="shared" si="1"/>
        <v>0.16368596544407396</v>
      </c>
      <c r="Q36">
        <v>86</v>
      </c>
      <c r="R36" s="3">
        <v>90.166666669999998</v>
      </c>
      <c r="S36" s="3">
        <v>77.666666669999998</v>
      </c>
      <c r="T36" s="3"/>
    </row>
    <row r="37" spans="1:20">
      <c r="A37">
        <f t="shared" si="2"/>
        <v>35</v>
      </c>
      <c r="B37" t="s">
        <v>80</v>
      </c>
      <c r="C37">
        <v>20</v>
      </c>
      <c r="D37">
        <v>66.6666666666666</v>
      </c>
      <c r="E37">
        <v>2.3333333333333299</v>
      </c>
      <c r="F37">
        <v>2354</v>
      </c>
      <c r="G37">
        <f t="shared" si="0"/>
        <v>0.15293118096856415</v>
      </c>
      <c r="H37">
        <v>83</v>
      </c>
      <c r="J37">
        <f t="shared" si="3"/>
        <v>35</v>
      </c>
      <c r="K37" t="s">
        <v>81</v>
      </c>
      <c r="L37">
        <v>40</v>
      </c>
      <c r="M37">
        <v>60</v>
      </c>
      <c r="N37">
        <v>0.5</v>
      </c>
      <c r="O37">
        <v>2809</v>
      </c>
      <c r="P37">
        <f t="shared" si="1"/>
        <v>0.1922392310430758</v>
      </c>
      <c r="Q37">
        <v>87.666666669999998</v>
      </c>
      <c r="R37" s="3">
        <v>91.833333330000002</v>
      </c>
      <c r="S37" s="3">
        <v>79.333333330000002</v>
      </c>
      <c r="T37" s="3"/>
    </row>
    <row r="38" spans="1:20">
      <c r="Q38">
        <f>AVERAGE(Q3:Q37)</f>
        <v>87.790476190000007</v>
      </c>
      <c r="R38">
        <f>AVERAGE(R3:R37)</f>
        <v>93.266666667142857</v>
      </c>
      <c r="S38">
        <f>AVERAGE(S3:S37)</f>
        <v>76.838095238000008</v>
      </c>
    </row>
    <row r="40" spans="1:20">
      <c r="B40" t="s">
        <v>0</v>
      </c>
      <c r="C40" t="s">
        <v>1</v>
      </c>
    </row>
    <row r="41" spans="1:20">
      <c r="B41">
        <v>0.2</v>
      </c>
      <c r="C41">
        <v>0.55555555555555503</v>
      </c>
    </row>
    <row r="42" spans="1:20">
      <c r="B42">
        <v>0.18181818181818099</v>
      </c>
      <c r="C42">
        <v>3</v>
      </c>
    </row>
    <row r="43" spans="1:20">
      <c r="B43">
        <v>-0.57142857142857095</v>
      </c>
      <c r="C43">
        <v>0</v>
      </c>
    </row>
    <row r="44" spans="1:20">
      <c r="B44">
        <v>2.25</v>
      </c>
      <c r="C44">
        <v>-0.30769230769230699</v>
      </c>
      <c r="E44" t="s">
        <v>82</v>
      </c>
    </row>
    <row r="45" spans="1:20">
      <c r="B45">
        <v>-0.36363636363636298</v>
      </c>
      <c r="C45">
        <v>0.2</v>
      </c>
    </row>
    <row r="46" spans="1:20" ht="17" thickBot="1">
      <c r="B46">
        <v>-0.15384615384615299</v>
      </c>
      <c r="C46">
        <v>0.11111111111110999</v>
      </c>
      <c r="E46" t="s">
        <v>83</v>
      </c>
    </row>
    <row r="47" spans="1:20">
      <c r="B47">
        <v>-0.58333333333333304</v>
      </c>
      <c r="C47">
        <v>-0.19999999999999901</v>
      </c>
      <c r="E47" s="4" t="s">
        <v>84</v>
      </c>
      <c r="F47" s="4" t="s">
        <v>85</v>
      </c>
      <c r="G47" s="4" t="s">
        <v>86</v>
      </c>
      <c r="H47" s="4" t="s">
        <v>87</v>
      </c>
      <c r="I47" s="4" t="s">
        <v>88</v>
      </c>
    </row>
    <row r="48" spans="1:20">
      <c r="B48">
        <v>-0.33333333333333298</v>
      </c>
      <c r="C48">
        <v>0</v>
      </c>
      <c r="E48" t="s">
        <v>0</v>
      </c>
      <c r="F48">
        <v>35</v>
      </c>
      <c r="G48">
        <v>2.1914252414252426</v>
      </c>
      <c r="H48">
        <v>6.2612149755006938E-2</v>
      </c>
      <c r="I48">
        <v>0.43895857712490444</v>
      </c>
    </row>
    <row r="49" spans="2:12" ht="17" thickBot="1">
      <c r="B49">
        <v>0.27272727272727199</v>
      </c>
      <c r="C49">
        <v>-0.5</v>
      </c>
      <c r="E49" s="5" t="s">
        <v>1</v>
      </c>
      <c r="F49" s="5">
        <v>35</v>
      </c>
      <c r="G49" s="5">
        <v>14.765143190143167</v>
      </c>
      <c r="H49" s="5">
        <v>0.42186123400409048</v>
      </c>
      <c r="I49" s="5">
        <v>0.92095424073149257</v>
      </c>
    </row>
    <row r="50" spans="2:12">
      <c r="B50">
        <v>-0.39999999999999902</v>
      </c>
      <c r="C50">
        <v>-0.63636363636363602</v>
      </c>
    </row>
    <row r="51" spans="2:12">
      <c r="B51">
        <v>-0.27272727272727199</v>
      </c>
      <c r="C51">
        <v>1.49999999999999</v>
      </c>
    </row>
    <row r="52" spans="2:12" ht="17" thickBot="1">
      <c r="B52">
        <v>-0.66666666666666596</v>
      </c>
      <c r="C52">
        <v>-0.42857142857142799</v>
      </c>
      <c r="E52" t="s">
        <v>89</v>
      </c>
    </row>
    <row r="53" spans="2:12">
      <c r="B53">
        <v>8.3333333333333398E-2</v>
      </c>
      <c r="C53">
        <v>3</v>
      </c>
      <c r="E53" s="4" t="s">
        <v>90</v>
      </c>
      <c r="F53" s="4" t="s">
        <v>91</v>
      </c>
      <c r="G53" s="4" t="s">
        <v>92</v>
      </c>
      <c r="H53" s="4" t="s">
        <v>93</v>
      </c>
      <c r="I53" s="4" t="s">
        <v>94</v>
      </c>
      <c r="J53" s="4" t="s">
        <v>95</v>
      </c>
      <c r="K53" s="4" t="s">
        <v>96</v>
      </c>
      <c r="L53" s="4" t="s">
        <v>96</v>
      </c>
    </row>
    <row r="54" spans="2:12">
      <c r="B54">
        <v>-0.27272727272727199</v>
      </c>
      <c r="C54">
        <v>-0.33333333333333298</v>
      </c>
      <c r="E54" t="s">
        <v>97</v>
      </c>
      <c r="F54">
        <v>2.2585483293415933</v>
      </c>
      <c r="G54">
        <v>1</v>
      </c>
      <c r="H54">
        <v>2.2585483293415933</v>
      </c>
      <c r="I54">
        <v>3.3216075320206153</v>
      </c>
      <c r="J54">
        <v>7.2771725802903822E-2</v>
      </c>
      <c r="K54">
        <v>3.9818962563017628</v>
      </c>
      <c r="L54">
        <v>3.9818962563017628</v>
      </c>
    </row>
    <row r="55" spans="2:12">
      <c r="B55">
        <v>0</v>
      </c>
      <c r="C55">
        <v>-0.28571428571428498</v>
      </c>
      <c r="E55" t="s">
        <v>98</v>
      </c>
      <c r="F55">
        <v>46.237035807117493</v>
      </c>
      <c r="G55">
        <v>68</v>
      </c>
      <c r="H55">
        <v>0.67995640892819842</v>
      </c>
    </row>
    <row r="56" spans="2:12">
      <c r="B56">
        <v>0</v>
      </c>
      <c r="C56">
        <v>0.249999999999999</v>
      </c>
    </row>
    <row r="57" spans="2:12" ht="17" thickBot="1">
      <c r="B57">
        <v>0.27272727272727199</v>
      </c>
      <c r="C57">
        <v>0</v>
      </c>
      <c r="E57" s="5" t="s">
        <v>99</v>
      </c>
      <c r="F57" s="5">
        <v>48.495584136459087</v>
      </c>
      <c r="G57" s="5">
        <v>69</v>
      </c>
      <c r="H57" s="5"/>
      <c r="I57" s="5"/>
      <c r="J57" s="5"/>
      <c r="K57" s="5"/>
      <c r="L57" s="5"/>
    </row>
    <row r="58" spans="2:12">
      <c r="B58">
        <v>-0.25</v>
      </c>
      <c r="C58">
        <v>0.499999999999999</v>
      </c>
    </row>
    <row r="59" spans="2:12">
      <c r="B59">
        <v>0.44444444444444398</v>
      </c>
      <c r="C59">
        <v>-0.25</v>
      </c>
    </row>
    <row r="60" spans="2:12">
      <c r="B60">
        <v>1</v>
      </c>
      <c r="C60">
        <v>8.3333333333333398E-2</v>
      </c>
    </row>
    <row r="61" spans="2:12">
      <c r="B61">
        <v>-0.77777777777777701</v>
      </c>
      <c r="C61">
        <v>1.8</v>
      </c>
    </row>
    <row r="62" spans="2:12">
      <c r="B62">
        <v>-0.36363636363636298</v>
      </c>
      <c r="C62">
        <v>-0.12499999999999997</v>
      </c>
    </row>
    <row r="63" spans="2:12">
      <c r="B63">
        <v>-0.5</v>
      </c>
      <c r="C63">
        <v>0.33333333333333298</v>
      </c>
    </row>
    <row r="64" spans="2:12">
      <c r="B64">
        <v>0</v>
      </c>
      <c r="C64">
        <v>0</v>
      </c>
    </row>
    <row r="65" spans="2:5">
      <c r="B65">
        <v>-0.25</v>
      </c>
      <c r="C65">
        <v>0.36363636363636376</v>
      </c>
    </row>
    <row r="66" spans="2:5">
      <c r="B66">
        <v>0.4</v>
      </c>
      <c r="C66">
        <v>2</v>
      </c>
    </row>
    <row r="67" spans="2:5">
      <c r="B67">
        <v>0.33333333333333298</v>
      </c>
      <c r="C67">
        <v>-0.25</v>
      </c>
    </row>
    <row r="68" spans="2:5">
      <c r="B68">
        <v>7.6923076923076802E-2</v>
      </c>
      <c r="C68">
        <v>2.4999999999999898</v>
      </c>
    </row>
    <row r="69" spans="2:5">
      <c r="B69">
        <v>0.15384615384615299</v>
      </c>
      <c r="C69">
        <v>-9.9999999999999797E-2</v>
      </c>
    </row>
    <row r="70" spans="2:5">
      <c r="B70">
        <v>0</v>
      </c>
      <c r="C70">
        <v>-0.18181818181818099</v>
      </c>
    </row>
    <row r="71" spans="2:5">
      <c r="B71">
        <v>0</v>
      </c>
      <c r="C71">
        <v>0.16666666666666599</v>
      </c>
    </row>
    <row r="72" spans="2:5">
      <c r="B72">
        <v>9.0909090909090898E-2</v>
      </c>
      <c r="C72">
        <v>1</v>
      </c>
    </row>
    <row r="73" spans="2:5">
      <c r="B73">
        <v>0</v>
      </c>
      <c r="C73">
        <v>0.499999999999999</v>
      </c>
    </row>
    <row r="74" spans="2:5">
      <c r="B74">
        <v>-0.14285714285714199</v>
      </c>
      <c r="C74">
        <v>0</v>
      </c>
    </row>
    <row r="75" spans="2:5">
      <c r="B75">
        <v>2.3333333333333299</v>
      </c>
      <c r="C75">
        <v>0.5</v>
      </c>
    </row>
    <row r="78" spans="2:5">
      <c r="B78" t="s">
        <v>0</v>
      </c>
      <c r="C78" t="s">
        <v>1</v>
      </c>
      <c r="E78" t="s">
        <v>82</v>
      </c>
    </row>
    <row r="79" spans="2:5">
      <c r="B79">
        <v>0.25604551920341395</v>
      </c>
      <c r="C79">
        <v>0.15463917525773196</v>
      </c>
    </row>
    <row r="80" spans="2:5" ht="17" thickBot="1">
      <c r="B80">
        <v>0.22346368715083798</v>
      </c>
      <c r="C80">
        <v>0.24010671409515338</v>
      </c>
      <c r="E80" t="s">
        <v>83</v>
      </c>
    </row>
    <row r="81" spans="2:12">
      <c r="B81">
        <v>0.14956377233070212</v>
      </c>
      <c r="C81">
        <v>0.44298605414273995</v>
      </c>
      <c r="E81" s="4" t="s">
        <v>84</v>
      </c>
      <c r="F81" s="4" t="s">
        <v>85</v>
      </c>
      <c r="G81" s="4" t="s">
        <v>86</v>
      </c>
      <c r="H81" s="4" t="s">
        <v>87</v>
      </c>
      <c r="I81" s="4" t="s">
        <v>88</v>
      </c>
    </row>
    <row r="82" spans="2:12">
      <c r="B82">
        <v>0.21377672209026127</v>
      </c>
      <c r="C82">
        <v>0.28556319407720782</v>
      </c>
      <c r="E82" t="s">
        <v>0</v>
      </c>
      <c r="F82">
        <v>35</v>
      </c>
      <c r="G82">
        <v>9.6684188702474536</v>
      </c>
      <c r="H82">
        <v>0.27624053914992724</v>
      </c>
      <c r="I82">
        <v>1.5495187910150379E-2</v>
      </c>
    </row>
    <row r="83" spans="2:12" ht="17" thickBot="1">
      <c r="B83">
        <v>0.46332046332046334</v>
      </c>
      <c r="C83">
        <v>0.34861200774693352</v>
      </c>
      <c r="E83" s="5" t="s">
        <v>1</v>
      </c>
      <c r="F83" s="5">
        <v>35</v>
      </c>
      <c r="G83" s="5">
        <v>11.816475742004165</v>
      </c>
      <c r="H83" s="5">
        <v>0.33761359262869045</v>
      </c>
      <c r="I83" s="5">
        <v>2.6672876285471613E-2</v>
      </c>
    </row>
    <row r="84" spans="2:12">
      <c r="B84">
        <v>0.36180904522613067</v>
      </c>
      <c r="C84">
        <v>0.271356783919598</v>
      </c>
    </row>
    <row r="85" spans="2:12">
      <c r="B85">
        <v>0.36474164133738601</v>
      </c>
      <c r="C85">
        <v>0.39244186046511625</v>
      </c>
    </row>
    <row r="86" spans="2:12" ht="17" thickBot="1">
      <c r="B86">
        <v>0.44444444444444442</v>
      </c>
      <c r="C86">
        <v>0.26124818577648762</v>
      </c>
      <c r="E86" t="s">
        <v>89</v>
      </c>
    </row>
    <row r="87" spans="2:12">
      <c r="B87">
        <v>0.3098106712564544</v>
      </c>
      <c r="C87">
        <v>0.27480916030534353</v>
      </c>
      <c r="E87" s="4" t="s">
        <v>90</v>
      </c>
      <c r="F87" s="4" t="s">
        <v>91</v>
      </c>
      <c r="G87" s="4" t="s">
        <v>92</v>
      </c>
      <c r="H87" s="4" t="s">
        <v>93</v>
      </c>
      <c r="I87" s="4" t="s">
        <v>94</v>
      </c>
      <c r="J87" s="4" t="s">
        <v>95</v>
      </c>
      <c r="K87" s="4" t="s">
        <v>96</v>
      </c>
      <c r="L87" s="4" t="s">
        <v>96</v>
      </c>
    </row>
    <row r="88" spans="2:12">
      <c r="B88">
        <v>0.29776674937965264</v>
      </c>
      <c r="C88">
        <v>0.16363636363636364</v>
      </c>
      <c r="E88" t="s">
        <v>97</v>
      </c>
      <c r="F88">
        <v>6.5916404632874848E-2</v>
      </c>
      <c r="G88">
        <v>1</v>
      </c>
      <c r="H88">
        <v>6.5916404632874848E-2</v>
      </c>
      <c r="I88">
        <v>3.1263661678696892</v>
      </c>
      <c r="J88">
        <v>8.1520746485325354E-2</v>
      </c>
      <c r="K88">
        <v>3.9818962563017628</v>
      </c>
      <c r="L88">
        <v>3.9818962563017628</v>
      </c>
    </row>
    <row r="89" spans="2:12">
      <c r="B89">
        <v>0.12534818941504178</v>
      </c>
      <c r="C89">
        <v>0.55612770339855822</v>
      </c>
      <c r="E89" t="s">
        <v>98</v>
      </c>
      <c r="F89">
        <v>1.4337141826511468</v>
      </c>
      <c r="G89">
        <v>68</v>
      </c>
      <c r="H89">
        <v>2.1084032097810984E-2</v>
      </c>
    </row>
    <row r="90" spans="2:12">
      <c r="B90">
        <v>0.3515625</v>
      </c>
      <c r="C90">
        <v>0.25046382189239336</v>
      </c>
    </row>
    <row r="91" spans="2:12" ht="17" thickBot="1">
      <c r="B91">
        <v>0.21569802276812464</v>
      </c>
      <c r="C91">
        <v>0.65217391304347827</v>
      </c>
      <c r="E91" s="5" t="s">
        <v>99</v>
      </c>
      <c r="F91" s="5">
        <v>1.4996305872840217</v>
      </c>
      <c r="G91" s="5">
        <v>69</v>
      </c>
      <c r="H91" s="5"/>
      <c r="I91" s="5"/>
      <c r="J91" s="5"/>
      <c r="K91" s="5"/>
      <c r="L91" s="5"/>
    </row>
    <row r="92" spans="2:12">
      <c r="B92">
        <v>0.17216642754662839</v>
      </c>
      <c r="C92">
        <v>0.78488372093023251</v>
      </c>
    </row>
    <row r="93" spans="2:12">
      <c r="B93">
        <v>0.31886625332152346</v>
      </c>
      <c r="C93">
        <v>0.59800664451827235</v>
      </c>
    </row>
    <row r="94" spans="2:12">
      <c r="B94">
        <v>0.37696335078534032</v>
      </c>
      <c r="C94">
        <v>0.33602986932171747</v>
      </c>
    </row>
    <row r="95" spans="2:12">
      <c r="B95">
        <v>0.33930254476908578</v>
      </c>
      <c r="C95">
        <v>0.31322505800464034</v>
      </c>
    </row>
    <row r="96" spans="2:12">
      <c r="B96">
        <v>0.33519553072625702</v>
      </c>
      <c r="C96">
        <v>0.48604860486048607</v>
      </c>
    </row>
    <row r="97" spans="2:3">
      <c r="B97">
        <v>0.38054968287526425</v>
      </c>
      <c r="C97">
        <v>0.32490974729241878</v>
      </c>
    </row>
    <row r="98" spans="2:3">
      <c r="B98">
        <v>0.11838211114764881</v>
      </c>
      <c r="C98">
        <v>0.20571428571428571</v>
      </c>
    </row>
    <row r="99" spans="2:3">
      <c r="B99">
        <v>0.10801080108010802</v>
      </c>
      <c r="C99">
        <v>0.15634047481181237</v>
      </c>
    </row>
    <row r="100" spans="2:3">
      <c r="B100">
        <v>0.44063647490820074</v>
      </c>
      <c r="C100">
        <v>0.31971580817051509</v>
      </c>
    </row>
    <row r="101" spans="2:3">
      <c r="B101">
        <v>0.38585209003215432</v>
      </c>
      <c r="C101">
        <v>0.39017341040462428</v>
      </c>
    </row>
    <row r="102" spans="2:3">
      <c r="B102">
        <v>0.16713091922005571</v>
      </c>
      <c r="C102">
        <v>0.23862129916040653</v>
      </c>
    </row>
    <row r="103" spans="2:3">
      <c r="B103">
        <v>0.28458498023715417</v>
      </c>
      <c r="C103">
        <v>0.47410008779631252</v>
      </c>
    </row>
    <row r="104" spans="2:3">
      <c r="B104">
        <v>0.16728624535315986</v>
      </c>
      <c r="C104">
        <v>0.32846715328467158</v>
      </c>
    </row>
    <row r="105" spans="2:3">
      <c r="B105">
        <v>0.14699877501020825</v>
      </c>
      <c r="C105">
        <v>0.40328603435399552</v>
      </c>
    </row>
    <row r="106" spans="2:3">
      <c r="B106">
        <v>0.21857923497267759</v>
      </c>
      <c r="C106">
        <v>0.15652173913043479</v>
      </c>
    </row>
    <row r="107" spans="2:3">
      <c r="B107">
        <v>0.13269443420567636</v>
      </c>
      <c r="C107">
        <v>0.1610978520286396</v>
      </c>
    </row>
    <row r="108" spans="2:3">
      <c r="B108">
        <v>0.29801324503311261</v>
      </c>
      <c r="C108">
        <v>0.2433528616493916</v>
      </c>
    </row>
    <row r="109" spans="2:3">
      <c r="B109">
        <v>0.17866004962779156</v>
      </c>
      <c r="C109">
        <v>0.24107142857142855</v>
      </c>
    </row>
    <row r="110" spans="2:3">
      <c r="B110">
        <v>0.59800664451827246</v>
      </c>
      <c r="C110">
        <v>0.70680628272251311</v>
      </c>
    </row>
    <row r="111" spans="2:3">
      <c r="B111">
        <v>0.46511627906976744</v>
      </c>
      <c r="C111">
        <v>0.29801324503311261</v>
      </c>
    </row>
    <row r="112" spans="2:3">
      <c r="B112">
        <v>0.10514018691588785</v>
      </c>
      <c r="C112">
        <v>0.16368596544407396</v>
      </c>
    </row>
    <row r="113" spans="2:11">
      <c r="B113">
        <v>0.15293118096856415</v>
      </c>
      <c r="C113">
        <v>0.1922392310430758</v>
      </c>
    </row>
    <row r="117" spans="2:11">
      <c r="B117" t="s">
        <v>0</v>
      </c>
      <c r="C117" t="s">
        <v>1</v>
      </c>
      <c r="E117" t="s">
        <v>82</v>
      </c>
    </row>
    <row r="118" spans="2:11">
      <c r="B118">
        <v>93.833333330000002</v>
      </c>
      <c r="C118">
        <v>87.555555560000002</v>
      </c>
    </row>
    <row r="119" spans="2:11" ht="17" thickBot="1">
      <c r="B119">
        <v>95.5</v>
      </c>
      <c r="C119">
        <v>90.333333330000002</v>
      </c>
      <c r="E119" t="s">
        <v>83</v>
      </c>
    </row>
    <row r="120" spans="2:11">
      <c r="B120">
        <v>95.333333330000002</v>
      </c>
      <c r="C120">
        <v>82.111111109999996</v>
      </c>
      <c r="E120" s="4" t="s">
        <v>84</v>
      </c>
      <c r="F120" s="4" t="s">
        <v>85</v>
      </c>
      <c r="G120" s="4" t="s">
        <v>86</v>
      </c>
      <c r="H120" s="4" t="s">
        <v>87</v>
      </c>
      <c r="I120" s="4" t="s">
        <v>88</v>
      </c>
    </row>
    <row r="121" spans="2:11">
      <c r="B121">
        <v>93.333333330000002</v>
      </c>
      <c r="C121">
        <v>91.333333330000002</v>
      </c>
      <c r="E121" t="s">
        <v>0</v>
      </c>
      <c r="F121">
        <v>35</v>
      </c>
      <c r="G121">
        <v>3241.6666666599999</v>
      </c>
      <c r="H121">
        <v>92.619047618857138</v>
      </c>
      <c r="I121">
        <v>21.907796455032678</v>
      </c>
    </row>
    <row r="122" spans="2:11" ht="17" thickBot="1">
      <c r="B122">
        <v>90.666666669999998</v>
      </c>
      <c r="C122">
        <v>87.222222220000006</v>
      </c>
      <c r="E122" s="5" t="s">
        <v>1</v>
      </c>
      <c r="F122" s="5">
        <v>35</v>
      </c>
      <c r="G122" s="5">
        <v>3072.6666666500005</v>
      </c>
      <c r="H122" s="5">
        <v>87.790476190000007</v>
      </c>
      <c r="I122" s="5">
        <v>20.438468722446331</v>
      </c>
    </row>
    <row r="123" spans="2:11">
      <c r="B123">
        <v>88.5</v>
      </c>
      <c r="C123">
        <v>77.777777779999994</v>
      </c>
    </row>
    <row r="124" spans="2:11">
      <c r="B124">
        <v>95.5</v>
      </c>
      <c r="C124">
        <v>93.888888890000004</v>
      </c>
    </row>
    <row r="125" spans="2:11" ht="17" thickBot="1">
      <c r="B125">
        <v>95.5</v>
      </c>
      <c r="C125">
        <v>89.555555560000002</v>
      </c>
      <c r="E125" t="s">
        <v>89</v>
      </c>
    </row>
    <row r="126" spans="2:11">
      <c r="B126">
        <v>94.666666669999998</v>
      </c>
      <c r="C126">
        <v>87.222222220000006</v>
      </c>
      <c r="E126" s="4" t="s">
        <v>90</v>
      </c>
      <c r="F126" s="4" t="s">
        <v>91</v>
      </c>
      <c r="G126" s="4" t="s">
        <v>92</v>
      </c>
      <c r="H126" s="4" t="s">
        <v>93</v>
      </c>
      <c r="I126" s="4" t="s">
        <v>94</v>
      </c>
      <c r="J126" s="4" t="s">
        <v>95</v>
      </c>
      <c r="K126" s="4" t="s">
        <v>96</v>
      </c>
    </row>
    <row r="127" spans="2:11">
      <c r="B127">
        <v>96.833333330000002</v>
      </c>
      <c r="C127">
        <v>77.444444439999998</v>
      </c>
      <c r="E127" t="s">
        <v>97</v>
      </c>
      <c r="F127">
        <v>408.01428576257035</v>
      </c>
      <c r="G127">
        <v>1</v>
      </c>
      <c r="H127">
        <v>408.01428576257035</v>
      </c>
      <c r="I127">
        <v>19.270378818652674</v>
      </c>
      <c r="J127">
        <v>4.0570027095099581E-5</v>
      </c>
      <c r="K127">
        <v>3.9818962563017628</v>
      </c>
    </row>
    <row r="128" spans="2:11">
      <c r="B128">
        <v>78.333333330000002</v>
      </c>
      <c r="C128">
        <v>90.111111109999996</v>
      </c>
      <c r="E128" t="s">
        <v>98</v>
      </c>
      <c r="F128">
        <v>1439.7730160342862</v>
      </c>
      <c r="G128">
        <v>68</v>
      </c>
      <c r="H128">
        <v>21.173132588739502</v>
      </c>
    </row>
    <row r="129" spans="2:11">
      <c r="B129">
        <v>94.166666669999998</v>
      </c>
      <c r="C129">
        <v>90.666666669999998</v>
      </c>
    </row>
    <row r="130" spans="2:11" ht="17" thickBot="1">
      <c r="B130">
        <v>97.833333330000002</v>
      </c>
      <c r="C130">
        <v>86.666666669999998</v>
      </c>
      <c r="E130" s="5" t="s">
        <v>99</v>
      </c>
      <c r="F130" s="5">
        <v>1847.7873017968566</v>
      </c>
      <c r="G130" s="5">
        <v>69</v>
      </c>
      <c r="H130" s="5"/>
      <c r="I130" s="5"/>
      <c r="J130" s="5"/>
      <c r="K130" s="5"/>
    </row>
    <row r="131" spans="2:11">
      <c r="B131">
        <v>95.5</v>
      </c>
      <c r="C131">
        <v>91</v>
      </c>
    </row>
    <row r="132" spans="2:11">
      <c r="B132">
        <v>90.666666669999998</v>
      </c>
      <c r="C132">
        <v>89.444444439999998</v>
      </c>
    </row>
    <row r="133" spans="2:11">
      <c r="B133">
        <v>98.5</v>
      </c>
      <c r="C133">
        <v>87.111111109999996</v>
      </c>
    </row>
    <row r="134" spans="2:11">
      <c r="B134">
        <v>93.833333330000002</v>
      </c>
      <c r="C134">
        <v>87.444444439999998</v>
      </c>
    </row>
    <row r="135" spans="2:11">
      <c r="B135">
        <v>85.5</v>
      </c>
      <c r="C135">
        <v>85.111111109999996</v>
      </c>
    </row>
    <row r="136" spans="2:11">
      <c r="B136">
        <v>96.666666669999998</v>
      </c>
      <c r="C136">
        <v>87.444444439999998</v>
      </c>
    </row>
    <row r="137" spans="2:11">
      <c r="B137">
        <v>91</v>
      </c>
      <c r="C137">
        <v>92.888888890000004</v>
      </c>
    </row>
    <row r="138" spans="2:11">
      <c r="B138">
        <v>96.5</v>
      </c>
      <c r="C138">
        <v>91</v>
      </c>
    </row>
    <row r="139" spans="2:11">
      <c r="B139">
        <v>94.333333330000002</v>
      </c>
      <c r="C139">
        <v>87.333333330000002</v>
      </c>
    </row>
    <row r="140" spans="2:11">
      <c r="B140">
        <v>95.166666669999998</v>
      </c>
      <c r="C140">
        <v>90.111111109999996</v>
      </c>
    </row>
    <row r="141" spans="2:11">
      <c r="B141">
        <v>89.833333330000002</v>
      </c>
      <c r="C141">
        <v>95.111111109999996</v>
      </c>
    </row>
    <row r="142" spans="2:11">
      <c r="B142">
        <v>98.166666669999998</v>
      </c>
      <c r="C142">
        <v>90.111111109999996</v>
      </c>
    </row>
    <row r="143" spans="2:11">
      <c r="B143">
        <v>95.5</v>
      </c>
      <c r="C143">
        <v>79.888888890000004</v>
      </c>
    </row>
    <row r="144" spans="2:11">
      <c r="B144">
        <v>89</v>
      </c>
      <c r="C144">
        <v>90.111111109999996</v>
      </c>
    </row>
    <row r="145" spans="2:3">
      <c r="B145">
        <v>86.333333330000002</v>
      </c>
      <c r="C145">
        <v>84</v>
      </c>
    </row>
    <row r="146" spans="2:3">
      <c r="B146">
        <v>92.166666669999998</v>
      </c>
      <c r="C146">
        <v>90.333333330000002</v>
      </c>
    </row>
    <row r="147" spans="2:3">
      <c r="B147">
        <v>96.333333330000002</v>
      </c>
      <c r="C147">
        <v>90.888888890000004</v>
      </c>
    </row>
    <row r="148" spans="2:3">
      <c r="B148">
        <v>92.833333330000002</v>
      </c>
      <c r="C148">
        <v>91.888888890000004</v>
      </c>
    </row>
    <row r="149" spans="2:3">
      <c r="B149">
        <v>94.166666669999998</v>
      </c>
      <c r="C149">
        <v>76.111111109999996</v>
      </c>
    </row>
    <row r="150" spans="2:3">
      <c r="B150">
        <v>93.166666669999998</v>
      </c>
      <c r="C150">
        <v>89.777777779999994</v>
      </c>
    </row>
    <row r="151" spans="2:3">
      <c r="B151">
        <v>83.5</v>
      </c>
      <c r="C151">
        <v>86</v>
      </c>
    </row>
    <row r="152" spans="2:3">
      <c r="B152">
        <v>83</v>
      </c>
      <c r="C152">
        <v>87.666666669999998</v>
      </c>
    </row>
  </sheetData>
  <mergeCells count="2">
    <mergeCell ref="A1:H1"/>
    <mergeCell ref="J1:Q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 2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 Mae Borromeo</dc:creator>
  <cp:lastModifiedBy>Ria Mae Borromeo</cp:lastModifiedBy>
  <dcterms:created xsi:type="dcterms:W3CDTF">2021-04-04T08:36:12Z</dcterms:created>
  <dcterms:modified xsi:type="dcterms:W3CDTF">2021-04-04T08:36:53Z</dcterms:modified>
</cp:coreProperties>
</file>