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best\Desktop\Planilha de Orçamentos\"/>
    </mc:Choice>
  </mc:AlternateContent>
  <xr:revisionPtr revIDLastSave="0" documentId="13_ncr:1_{945BB7FB-C2E7-4269-BE32-FA8EA91A78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çamento" sheetId="1" r:id="rId1"/>
    <sheet name="Clientes" sheetId="2" r:id="rId2"/>
    <sheet name="Serviços" sheetId="3" r:id="rId3"/>
    <sheet name="Peças" sheetId="4" r:id="rId4"/>
  </sheets>
  <calcPr calcId="181029"/>
</workbook>
</file>

<file path=xl/calcChain.xml><?xml version="1.0" encoding="utf-8"?>
<calcChain xmlns="http://schemas.openxmlformats.org/spreadsheetml/2006/main">
  <c r="A47" i="1" l="1"/>
  <c r="O42" i="1"/>
  <c r="O41" i="1"/>
  <c r="O40" i="1"/>
  <c r="O39" i="1"/>
  <c r="O38" i="1"/>
  <c r="O37" i="1"/>
  <c r="O34" i="1"/>
  <c r="K34" i="1" s="1"/>
  <c r="O33" i="1"/>
  <c r="K33" i="1" s="1"/>
  <c r="O32" i="1"/>
  <c r="K32" i="1" s="1"/>
  <c r="O30" i="1"/>
  <c r="K30" i="1" s="1"/>
  <c r="O31" i="1"/>
  <c r="K31" i="1" s="1"/>
  <c r="O29" i="1"/>
  <c r="K29" i="1" s="1"/>
  <c r="B15" i="1"/>
  <c r="O35" i="1" l="1"/>
  <c r="O44" i="1" s="1"/>
  <c r="B18" i="1"/>
  <c r="B17" i="1"/>
  <c r="B16" i="1"/>
  <c r="J15" i="1"/>
  <c r="B14" i="1"/>
  <c r="O46" i="1" l="1"/>
  <c r="O47" i="1"/>
  <c r="O48" i="1" l="1"/>
</calcChain>
</file>

<file path=xl/sharedStrings.xml><?xml version="1.0" encoding="utf-8"?>
<sst xmlns="http://schemas.openxmlformats.org/spreadsheetml/2006/main" count="138" uniqueCount="131">
  <si>
    <t>DADOS DA OFICINA</t>
  </si>
  <si>
    <t>NOME DA OFICINA</t>
  </si>
  <si>
    <t>E-MAIL</t>
  </si>
  <si>
    <t>CNPJ:</t>
  </si>
  <si>
    <t>TEL:</t>
  </si>
  <si>
    <t>CONTATO:</t>
  </si>
  <si>
    <t>Endereço:</t>
  </si>
  <si>
    <t>Cidade:</t>
  </si>
  <si>
    <t>Banco:</t>
  </si>
  <si>
    <t>Conta Corrente:</t>
  </si>
  <si>
    <t>Telefone:</t>
  </si>
  <si>
    <t>E-mail</t>
  </si>
  <si>
    <t>Agência:</t>
  </si>
  <si>
    <t>CPF/CNPJ:</t>
  </si>
  <si>
    <t>DADOS DO EQUIPAMENTO:</t>
  </si>
  <si>
    <t>MARCA:</t>
  </si>
  <si>
    <t>MODELO:</t>
  </si>
  <si>
    <t>Nº DE SÉRIE:</t>
  </si>
  <si>
    <t>LAUDO E ORÇAMENTO</t>
  </si>
  <si>
    <t>TOTAL:</t>
  </si>
  <si>
    <t>ORÇAMENTO.</t>
  </si>
  <si>
    <t>DADOS DO CLIENTE.</t>
  </si>
  <si>
    <t>comfevenceremos@gmail.com</t>
  </si>
  <si>
    <t>Isaias</t>
  </si>
  <si>
    <t>Ediene Ribeiro de Souza</t>
  </si>
  <si>
    <t>Rua José Mathias da Silveira, 239</t>
  </si>
  <si>
    <t>edyeneribeiro@gmail.com</t>
  </si>
  <si>
    <t>955.089.371-53</t>
  </si>
  <si>
    <t>VISAOTEC INFORMÁTICA  LTDA.</t>
  </si>
  <si>
    <t>Catalão</t>
  </si>
  <si>
    <t>(64) 8113-2533</t>
  </si>
  <si>
    <t>Teclado não funciona a letra "D"  e Sistema lento</t>
  </si>
  <si>
    <t>Substituir o teclado e instalar o sistema operacional</t>
  </si>
  <si>
    <t>DEFEITO:</t>
  </si>
  <si>
    <t>SOLUÇÂO/OBSERVAÇÕES:</t>
  </si>
  <si>
    <r>
      <rPr>
        <sz val="34"/>
        <color rgb="FF00B0F0"/>
        <rFont val="! PEPSI !"/>
      </rPr>
      <t>VISAO</t>
    </r>
    <r>
      <rPr>
        <sz val="34"/>
        <color theme="1"/>
        <rFont val="! PEPSI !"/>
      </rPr>
      <t xml:space="preserve"> </t>
    </r>
    <r>
      <rPr>
        <sz val="34"/>
        <color rgb="FFFF6600"/>
        <rFont val="! PEPSI !"/>
      </rPr>
      <t>TEC</t>
    </r>
  </si>
  <si>
    <t xml:space="preserve">                                            </t>
  </si>
  <si>
    <t xml:space="preserve"> INFORMÁTICA - PEÇAS E ACESSÓRIOS</t>
  </si>
  <si>
    <t>Assistência técnica em computadores,impressoras,notebooks e outros</t>
  </si>
  <si>
    <t>CADASTRO DE CLIENTES</t>
  </si>
  <si>
    <t>Nome</t>
  </si>
  <si>
    <t>Endereço</t>
  </si>
  <si>
    <t>Cidade</t>
  </si>
  <si>
    <t>Telefone</t>
  </si>
  <si>
    <t>CPF / CNPJ</t>
  </si>
  <si>
    <t>UF</t>
  </si>
  <si>
    <t>GO</t>
  </si>
  <si>
    <t>Descrição</t>
  </si>
  <si>
    <t>Valor</t>
  </si>
  <si>
    <t>Formatação</t>
  </si>
  <si>
    <t>Remoção de virus</t>
  </si>
  <si>
    <t>Limpeza interna CPU</t>
  </si>
  <si>
    <t>Limpeza interna Notebook</t>
  </si>
  <si>
    <t>Substituiçao de peças</t>
  </si>
  <si>
    <t>Assinatura do Cliente:</t>
  </si>
  <si>
    <t>Cliente:</t>
  </si>
  <si>
    <t>Antonio Cesar da Silva de andrade</t>
  </si>
  <si>
    <t>durval.hsb307@gmail.com</t>
  </si>
  <si>
    <t>741.610.752-00</t>
  </si>
  <si>
    <t>APARELHO</t>
  </si>
  <si>
    <t>MARCA</t>
  </si>
  <si>
    <t>MODELO</t>
  </si>
  <si>
    <t>TENSÃO</t>
  </si>
  <si>
    <t>ESTADO</t>
  </si>
  <si>
    <t>Notebook</t>
  </si>
  <si>
    <t>Sony vaio</t>
  </si>
  <si>
    <t>MP4563</t>
  </si>
  <si>
    <t>EQUIPAMENTO:</t>
  </si>
  <si>
    <t>CCE</t>
  </si>
  <si>
    <t>Semp Toshiba</t>
  </si>
  <si>
    <t>Samsung</t>
  </si>
  <si>
    <t>LG</t>
  </si>
  <si>
    <t>Semi-novo</t>
  </si>
  <si>
    <t>Novo</t>
  </si>
  <si>
    <t>Bem usado</t>
  </si>
  <si>
    <t>Gasto</t>
  </si>
  <si>
    <t>Outros</t>
  </si>
  <si>
    <t>Padrao</t>
  </si>
  <si>
    <t>Impressora</t>
  </si>
  <si>
    <t>Celular</t>
  </si>
  <si>
    <t>Desktop</t>
  </si>
  <si>
    <t>Caixa de som</t>
  </si>
  <si>
    <t>VOLTAGEM:</t>
  </si>
  <si>
    <t>CONSERTO</t>
  </si>
  <si>
    <t>GARANTIA</t>
  </si>
  <si>
    <t>Sim</t>
  </si>
  <si>
    <t>Não</t>
  </si>
  <si>
    <t>Nâo</t>
  </si>
  <si>
    <t>GARANTIA DE FABRICA</t>
  </si>
  <si>
    <t>Desconto</t>
  </si>
  <si>
    <t>Acréscimo</t>
  </si>
  <si>
    <t>Não esp</t>
  </si>
  <si>
    <t xml:space="preserve"> Bivolt 110/220</t>
  </si>
  <si>
    <t>110 Volts</t>
  </si>
  <si>
    <t>220 Volts</t>
  </si>
  <si>
    <t>SERVIÇOS EXECUTADOS</t>
  </si>
  <si>
    <t>PEÇAS E ACESÓRIOS</t>
  </si>
  <si>
    <t>VALOR UNIT.</t>
  </si>
  <si>
    <t>VALOR (R$)</t>
  </si>
  <si>
    <t>QUANTIDADE</t>
  </si>
  <si>
    <t>EST DO EQUIP.</t>
  </si>
  <si>
    <t>DESCRIÇÃO</t>
  </si>
  <si>
    <t>Placa mae gigabyte hph-3265</t>
  </si>
  <si>
    <t xml:space="preserve"> SERVIÇOS</t>
  </si>
  <si>
    <t>PEÇAS E ACESSÓRIOS</t>
  </si>
  <si>
    <t>VALOR</t>
  </si>
  <si>
    <t>Processador intel I3</t>
  </si>
  <si>
    <t>SUB-TOTAL</t>
  </si>
  <si>
    <t>DATA</t>
  </si>
  <si>
    <t>PEN DRIVE USB VERBATIM NANO 8GB CAR AUDIO</t>
  </si>
  <si>
    <t>CAIXA DE SOM MULTILASER MINI P/ NOTEBOOK</t>
  </si>
  <si>
    <t>PEN DRIVE MULTILASER USB 8GB NANO</t>
  </si>
  <si>
    <t>TECLADO NOTEBOOK MP-03088PA6430L</t>
  </si>
  <si>
    <t>CHUMBINHO EXPLOSIVO 5.5MM</t>
  </si>
  <si>
    <t>TOTAL SERVIÇO</t>
  </si>
  <si>
    <t>INTERSPIRE E-MAIL MARKETING 6.0.2 BR</t>
  </si>
  <si>
    <t>PORTAL COMPLETO PARA IGREJAS E OUTROS</t>
  </si>
  <si>
    <t>Recumperação de dados</t>
  </si>
  <si>
    <t>Av Batista Filho, 500</t>
  </si>
  <si>
    <t>Araguari</t>
  </si>
  <si>
    <t>MG</t>
  </si>
  <si>
    <t>(34) 98858-5789</t>
  </si>
  <si>
    <t>16.288.663/0001-93</t>
  </si>
  <si>
    <t>(34)99989-2740</t>
  </si>
  <si>
    <t>Faça o seu orçamento sem compromisso - (34)99989-2740 Araguari - MG</t>
  </si>
  <si>
    <t xml:space="preserve">Desenvolvimento de Sistemas Web, lojas virtuais, Sites e Blogs </t>
  </si>
  <si>
    <t>Validade: 15 dias</t>
  </si>
  <si>
    <t>TEM CONSERTO</t>
  </si>
  <si>
    <t>Não esquece de deixar o Like e compartilhar com seus amigos!</t>
  </si>
  <si>
    <t>visaotec.com@gmail.com</t>
  </si>
  <si>
    <t>Trabalhamos com desenvolvimento e modificaçoes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</si>
</sst>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7.5"/>
      <color theme="1"/>
      <name val="Calibri"/>
      <family val="2"/>
    </font>
    <font>
      <sz val="7.5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34"/>
      <color theme="1"/>
      <name val="! PEPSI !"/>
    </font>
    <font>
      <sz val="34"/>
      <color rgb="FF00B0F0"/>
      <name val="! PEPSI !"/>
    </font>
    <font>
      <sz val="34"/>
      <color rgb="FFFF6600"/>
      <name val="! PEPSI !"/>
    </font>
    <font>
      <b/>
      <sz val="10"/>
      <color rgb="FFFF6600"/>
      <name val="Times New Roman"/>
      <family val="1"/>
    </font>
    <font>
      <b/>
      <i/>
      <sz val="10"/>
      <color rgb="FFFF6600"/>
      <name val="Times New Roman"/>
      <family val="1"/>
    </font>
    <font>
      <b/>
      <sz val="10"/>
      <color theme="1"/>
      <name val="Arial"/>
      <family val="2"/>
    </font>
    <font>
      <i/>
      <sz val="11"/>
      <color rgb="FF00B0F0"/>
      <name val="Bodoni MT"/>
      <family val="1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0"/>
      <name val="Times New Roman"/>
      <family val="1"/>
    </font>
    <font>
      <b/>
      <sz val="7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Times New Roman"/>
      <family val="1"/>
    </font>
    <font>
      <b/>
      <sz val="10"/>
      <color rgb="FF00B050"/>
      <name val="Arial"/>
      <family val="2"/>
    </font>
    <font>
      <b/>
      <sz val="9"/>
      <color theme="1"/>
      <name val="Arial"/>
      <family val="2"/>
    </font>
    <font>
      <sz val="9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7.5"/>
      <name val="Calibri"/>
      <family val="2"/>
      <scheme val="minor"/>
    </font>
    <font>
      <sz val="7.5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Arial"/>
      <family val="2"/>
    </font>
    <font>
      <sz val="8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6" fillId="0" borderId="0" applyFont="0" applyFill="0" applyBorder="0" applyAlignment="0" applyProtection="0"/>
  </cellStyleXfs>
  <cellXfs count="192">
    <xf numFmtId="0" fontId="0" fillId="0" borderId="0" xfId="0"/>
    <xf numFmtId="0" fontId="2" fillId="3" borderId="2" xfId="0" applyFont="1" applyFill="1" applyBorder="1" applyAlignment="1" applyProtection="1">
      <alignment vertical="center" wrapText="1"/>
    </xf>
    <xf numFmtId="0" fontId="7" fillId="3" borderId="3" xfId="0" applyFont="1" applyFill="1" applyBorder="1" applyAlignment="1" applyProtection="1">
      <alignment vertical="top" wrapText="1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3" borderId="12" xfId="0" applyFont="1" applyFill="1" applyBorder="1" applyAlignment="1" applyProtection="1">
      <alignment vertical="center" wrapText="1"/>
    </xf>
    <xf numFmtId="0" fontId="0" fillId="3" borderId="0" xfId="0" applyFill="1" applyAlignment="1"/>
    <xf numFmtId="0" fontId="0" fillId="3" borderId="13" xfId="0" applyFill="1" applyBorder="1" applyAlignment="1"/>
    <xf numFmtId="0" fontId="10" fillId="3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3" borderId="13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top"/>
      <protection locked="0"/>
    </xf>
    <xf numFmtId="0" fontId="16" fillId="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9" fillId="0" borderId="1" xfId="1" applyFont="1" applyBorder="1" applyAlignment="1" applyProtection="1">
      <alignment vertical="center"/>
    </xf>
    <xf numFmtId="0" fontId="5" fillId="0" borderId="1" xfId="1" applyBorder="1" applyAlignment="1" applyProtection="1">
      <alignment vertical="center"/>
    </xf>
    <xf numFmtId="0" fontId="17" fillId="8" borderId="15" xfId="0" applyFont="1" applyFill="1" applyBorder="1" applyAlignment="1">
      <alignment horizontal="left" vertical="center"/>
    </xf>
    <xf numFmtId="0" fontId="1" fillId="0" borderId="0" xfId="0" applyFont="1"/>
    <xf numFmtId="0" fontId="0" fillId="0" borderId="10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vertical="top"/>
      <protection locked="0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17" fillId="5" borderId="1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8" xfId="2" applyFont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11" borderId="1" xfId="0" applyFont="1" applyFill="1" applyBorder="1" applyAlignment="1">
      <alignment horizontal="center" vertical="center"/>
    </xf>
    <xf numFmtId="0" fontId="0" fillId="0" borderId="1" xfId="0" applyBorder="1"/>
    <xf numFmtId="44" fontId="0" fillId="0" borderId="1" xfId="2" applyFont="1" applyBorder="1"/>
    <xf numFmtId="164" fontId="31" fillId="3" borderId="3" xfId="0" applyNumberFormat="1" applyFont="1" applyFill="1" applyBorder="1" applyAlignment="1" applyProtection="1">
      <alignment vertical="center"/>
      <protection locked="0"/>
    </xf>
    <xf numFmtId="164" fontId="31" fillId="3" borderId="4" xfId="0" applyNumberFormat="1" applyFont="1" applyFill="1" applyBorder="1" applyAlignment="1" applyProtection="1">
      <alignment vertical="center"/>
      <protection locked="0"/>
    </xf>
    <xf numFmtId="0" fontId="31" fillId="3" borderId="0" xfId="0" applyFont="1" applyFill="1" applyBorder="1" applyAlignment="1" applyProtection="1">
      <alignment vertical="top"/>
      <protection locked="0"/>
    </xf>
    <xf numFmtId="0" fontId="31" fillId="3" borderId="13" xfId="0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32" fillId="3" borderId="6" xfId="0" applyFont="1" applyFill="1" applyBorder="1" applyAlignment="1" applyProtection="1">
      <alignment vertical="top"/>
      <protection locked="0"/>
    </xf>
    <xf numFmtId="0" fontId="33" fillId="0" borderId="8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9" xfId="0" applyBorder="1" applyAlignment="1" applyProtection="1">
      <alignment vertical="top"/>
      <protection hidden="1"/>
    </xf>
    <xf numFmtId="0" fontId="0" fillId="0" borderId="6" xfId="0" applyBorder="1" applyAlignment="1" applyProtection="1">
      <alignment vertical="top"/>
      <protection hidden="1"/>
    </xf>
    <xf numFmtId="0" fontId="16" fillId="0" borderId="1" xfId="0" applyFont="1" applyBorder="1" applyAlignment="1">
      <alignment vertical="center"/>
    </xf>
    <xf numFmtId="44" fontId="1" fillId="3" borderId="8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" xfId="0" applyBorder="1" applyAlignment="1" applyProtection="1">
      <alignment horizontal="left" vertical="top"/>
      <protection locked="0"/>
    </xf>
    <xf numFmtId="0" fontId="29" fillId="0" borderId="8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 vertical="top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center"/>
    </xf>
    <xf numFmtId="0" fontId="5" fillId="0" borderId="1" xfId="1" applyBorder="1" applyAlignment="1" applyProtection="1">
      <alignment horizontal="center"/>
    </xf>
    <xf numFmtId="0" fontId="2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8" xfId="0" applyBorder="1" applyAlignment="1" applyProtection="1">
      <alignment horizontal="left" vertical="top"/>
      <protection hidden="1"/>
    </xf>
    <xf numFmtId="0" fontId="0" fillId="0" borderId="10" xfId="0" applyBorder="1" applyAlignment="1" applyProtection="1">
      <alignment horizontal="left" vertical="top"/>
      <protection hidden="1"/>
    </xf>
    <xf numFmtId="0" fontId="0" fillId="0" borderId="9" xfId="0" applyBorder="1" applyAlignment="1" applyProtection="1">
      <alignment horizontal="left" vertical="top"/>
      <protection hidden="1"/>
    </xf>
    <xf numFmtId="0" fontId="5" fillId="0" borderId="8" xfId="1" applyBorder="1" applyAlignment="1" applyProtection="1">
      <alignment horizontal="left" vertical="top"/>
      <protection hidden="1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0" fillId="0" borderId="8" xfId="0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29" fillId="0" borderId="8" xfId="0" applyFont="1" applyBorder="1" applyAlignment="1" applyProtection="1">
      <alignment horizontal="center" vertical="center"/>
      <protection locked="0"/>
    </xf>
    <xf numFmtId="0" fontId="29" fillId="0" borderId="10" xfId="0" applyFont="1" applyBorder="1" applyAlignment="1" applyProtection="1">
      <alignment horizontal="center" vertical="center"/>
      <protection locked="0"/>
    </xf>
    <xf numFmtId="0" fontId="29" fillId="0" borderId="9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2" fillId="2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 applyProtection="1">
      <alignment horizontal="center" vertical="center" wrapText="1"/>
    </xf>
    <xf numFmtId="0" fontId="11" fillId="3" borderId="0" xfId="0" applyFont="1" applyFill="1" applyBorder="1" applyAlignment="1" applyProtection="1">
      <alignment horizontal="center" vertical="center" wrapText="1"/>
    </xf>
    <xf numFmtId="44" fontId="6" fillId="3" borderId="8" xfId="2" applyFont="1" applyFill="1" applyBorder="1" applyAlignment="1" applyProtection="1">
      <alignment horizontal="center" vertical="center"/>
      <protection hidden="1"/>
    </xf>
    <xf numFmtId="44" fontId="6" fillId="3" borderId="10" xfId="2" applyFont="1" applyFill="1" applyBorder="1" applyAlignment="1" applyProtection="1">
      <alignment horizontal="center" vertical="center"/>
      <protection hidden="1"/>
    </xf>
    <xf numFmtId="44" fontId="6" fillId="3" borderId="9" xfId="2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9" fillId="0" borderId="8" xfId="0" applyFont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4" fontId="6" fillId="3" borderId="2" xfId="2" applyFont="1" applyFill="1" applyBorder="1" applyAlignment="1" applyProtection="1">
      <alignment horizontal="center"/>
      <protection hidden="1"/>
    </xf>
    <xf numFmtId="44" fontId="6" fillId="3" borderId="3" xfId="2" applyFont="1" applyFill="1" applyBorder="1" applyAlignment="1" applyProtection="1">
      <alignment horizontal="center"/>
      <protection hidden="1"/>
    </xf>
    <xf numFmtId="44" fontId="6" fillId="3" borderId="4" xfId="2" applyFont="1" applyFill="1" applyBorder="1" applyAlignment="1" applyProtection="1">
      <alignment horizontal="center"/>
      <protection hidden="1"/>
    </xf>
    <xf numFmtId="44" fontId="1" fillId="3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44" fontId="0" fillId="0" borderId="1" xfId="2" applyFont="1" applyBorder="1" applyAlignment="1" applyProtection="1">
      <alignment horizontal="center" vertical="center"/>
      <protection hidden="1"/>
    </xf>
    <xf numFmtId="0" fontId="21" fillId="2" borderId="1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44" fontId="30" fillId="3" borderId="8" xfId="2" applyFont="1" applyFill="1" applyBorder="1" applyAlignment="1" applyProtection="1">
      <alignment horizontal="center" vertical="center"/>
      <protection hidden="1"/>
    </xf>
    <xf numFmtId="44" fontId="30" fillId="3" borderId="10" xfId="2" applyFont="1" applyFill="1" applyBorder="1" applyAlignment="1" applyProtection="1">
      <alignment horizontal="center" vertical="center"/>
      <protection hidden="1"/>
    </xf>
    <xf numFmtId="44" fontId="30" fillId="3" borderId="9" xfId="2" applyFont="1" applyFill="1" applyBorder="1" applyAlignment="1" applyProtection="1">
      <alignment horizontal="center" vertical="center"/>
      <protection hidden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4" fontId="24" fillId="0" borderId="1" xfId="2" applyNumberFormat="1" applyFont="1" applyBorder="1" applyAlignment="1" applyProtection="1">
      <alignment horizontal="center" vertical="center"/>
      <protection hidden="1"/>
    </xf>
    <xf numFmtId="44" fontId="24" fillId="0" borderId="1" xfId="2" applyFont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4" fontId="27" fillId="0" borderId="1" xfId="2" applyFont="1" applyBorder="1" applyAlignment="1" applyProtection="1">
      <alignment horizontal="left" vertical="top" wrapText="1"/>
      <protection hidden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44" fontId="12" fillId="0" borderId="1" xfId="2" applyFont="1" applyBorder="1" applyAlignment="1" applyProtection="1">
      <alignment horizontal="left" vertical="top" wrapText="1"/>
      <protection hidden="1"/>
    </xf>
    <xf numFmtId="14" fontId="23" fillId="0" borderId="12" xfId="0" applyNumberFormat="1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5" fillId="2" borderId="10" xfId="0" applyFont="1" applyFill="1" applyBorder="1" applyAlignment="1" applyProtection="1">
      <alignment horizontal="center" vertical="center"/>
      <protection locked="0"/>
    </xf>
    <xf numFmtId="0" fontId="25" fillId="2" borderId="9" xfId="0" applyFont="1" applyFill="1" applyBorder="1" applyAlignment="1" applyProtection="1">
      <alignment horizontal="center" vertical="center"/>
      <protection locked="0"/>
    </xf>
    <xf numFmtId="0" fontId="25" fillId="2" borderId="8" xfId="0" applyFont="1" applyFill="1" applyBorder="1" applyAlignment="1" applyProtection="1">
      <alignment horizontal="center" vertical="center"/>
      <protection locked="0"/>
    </xf>
    <xf numFmtId="0" fontId="26" fillId="0" borderId="10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5" fillId="0" borderId="0" xfId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1" applyBorder="1" applyAlignment="1" applyProtection="1"/>
  </cellXfs>
  <cellStyles count="3">
    <cellStyle name="Hiperlink" xfId="1" builtinId="8"/>
    <cellStyle name="Moeda" xfId="2" builtinId="4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6" fmlaLink="C13" fmlaRange="Clientes!$A$4:$A$26" noThreeD="1" sel="2" val="0"/>
</file>

<file path=xl/ctrlProps/ctrlProp10.xml><?xml version="1.0" encoding="utf-8"?>
<formControlPr xmlns="http://schemas.microsoft.com/office/spreadsheetml/2009/9/main" objectType="Drop" dropStyle="combo" dx="26" fmlaLink="C30" fmlaRange="Serviços!$A$4:$A$31" noThreeD="1" sel="3" val="0"/>
</file>

<file path=xl/ctrlProps/ctrlProp11.xml><?xml version="1.0" encoding="utf-8"?>
<formControlPr xmlns="http://schemas.microsoft.com/office/spreadsheetml/2009/9/main" objectType="Drop" dropStyle="combo" dx="26" fmlaLink="C31" fmlaRange="Serviços!$A$4:$A$31" noThreeD="1" sel="4" val="0"/>
</file>

<file path=xl/ctrlProps/ctrlProp12.xml><?xml version="1.0" encoding="utf-8"?>
<formControlPr xmlns="http://schemas.microsoft.com/office/spreadsheetml/2009/9/main" objectType="Drop" dropStyle="combo" dx="26" fmlaLink="C32" fmlaRange="Serviços!$A$4:$A$31" noThreeD="1" sel="1" val="0"/>
</file>

<file path=xl/ctrlProps/ctrlProp13.xml><?xml version="1.0" encoding="utf-8"?>
<formControlPr xmlns="http://schemas.microsoft.com/office/spreadsheetml/2009/9/main" objectType="Drop" dropStyle="combo" dx="26" fmlaLink="C33" fmlaRange="Serviços!$A$4:$A$31" noThreeD="1" sel="1" val="0"/>
</file>

<file path=xl/ctrlProps/ctrlProp14.xml><?xml version="1.0" encoding="utf-8"?>
<formControlPr xmlns="http://schemas.microsoft.com/office/spreadsheetml/2009/9/main" objectType="Drop" dropStyle="combo" dx="26" fmlaLink="C34" fmlaRange="Serviços!$A$4:$A$31" noThreeD="1" sel="7" val="0"/>
</file>

<file path=xl/ctrlProps/ctrlProp15.xml><?xml version="1.0" encoding="utf-8"?>
<formControlPr xmlns="http://schemas.microsoft.com/office/spreadsheetml/2009/9/main" objectType="Drop" dropStyle="combo" dx="26" fmlaLink="C37" fmlaRange="Peças!$A$4:$A$27" noThreeD="1" sel="1" val="0"/>
</file>

<file path=xl/ctrlProps/ctrlProp16.xml><?xml version="1.0" encoding="utf-8"?>
<formControlPr xmlns="http://schemas.microsoft.com/office/spreadsheetml/2009/9/main" objectType="Drop" dropStyle="combo" dx="26" fmlaLink="C38" fmlaRange="Peças!$A$4:$A$27" noThreeD="1" sel="3" val="2"/>
</file>

<file path=xl/ctrlProps/ctrlProp17.xml><?xml version="1.0" encoding="utf-8"?>
<formControlPr xmlns="http://schemas.microsoft.com/office/spreadsheetml/2009/9/main" objectType="Drop" dropStyle="combo" dx="26" fmlaLink="C39" fmlaRange="Peças!$A$4:$A$27" noThreeD="1" sel="2" val="0"/>
</file>

<file path=xl/ctrlProps/ctrlProp18.xml><?xml version="1.0" encoding="utf-8"?>
<formControlPr xmlns="http://schemas.microsoft.com/office/spreadsheetml/2009/9/main" objectType="Drop" dropStyle="combo" dx="26" fmlaLink="C40" fmlaRange="Peças!$A$4:$A$27" noThreeD="1" sel="3" val="0"/>
</file>

<file path=xl/ctrlProps/ctrlProp19.xml><?xml version="1.0" encoding="utf-8"?>
<formControlPr xmlns="http://schemas.microsoft.com/office/spreadsheetml/2009/9/main" objectType="Drop" dropStyle="combo" dx="26" fmlaLink="C41" fmlaRange="Peças!$A$4:$A$27" noThreeD="1" sel="2" val="0"/>
</file>

<file path=xl/ctrlProps/ctrlProp2.xml><?xml version="1.0" encoding="utf-8"?>
<formControlPr xmlns="http://schemas.microsoft.com/office/spreadsheetml/2009/9/main" objectType="Drop" dropStyle="combo" dx="26" fmlaLink="C20" fmlaRange="Serviços!$C$4:$C$31" noThreeD="1" sel="6" val="3"/>
</file>

<file path=xl/ctrlProps/ctrlProp20.xml><?xml version="1.0" encoding="utf-8"?>
<formControlPr xmlns="http://schemas.microsoft.com/office/spreadsheetml/2009/9/main" objectType="Drop" dropStyle="combo" dx="26" fmlaLink="C42" fmlaRange="Peças!$A$4:$A$27" noThreeD="1" sel="1" val="0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H48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Style="combo" dx="26" fmlaLink="C21" fmlaRange="Serviços!$D$4:$D$31" noThreeD="1" sel="5" val="2"/>
</file>

<file path=xl/ctrlProps/ctrlProp4.xml><?xml version="1.0" encoding="utf-8"?>
<formControlPr xmlns="http://schemas.microsoft.com/office/spreadsheetml/2009/9/main" objectType="Drop" dropStyle="combo" dx="26" fmlaLink="C22" fmlaRange="Serviços!$E$4:$E$31" noThreeD="1" sel="2" val="0"/>
</file>

<file path=xl/ctrlProps/ctrlProp5.xml><?xml version="1.0" encoding="utf-8"?>
<formControlPr xmlns="http://schemas.microsoft.com/office/spreadsheetml/2009/9/main" objectType="Drop" dropStyle="combo" dx="26" fmlaLink="C23" fmlaRange="Serviços!$F$4:$F$31" noThreeD="1" sel="3" val="0"/>
</file>

<file path=xl/ctrlProps/ctrlProp6.xml><?xml version="1.0" encoding="utf-8"?>
<formControlPr xmlns="http://schemas.microsoft.com/office/spreadsheetml/2009/9/main" objectType="Drop" dropStyle="combo" dx="26" fmlaLink="#REF!" fmlaRange="Serviços!$H$4:$H$6" noThreeD="1" sel="3" val="0"/>
</file>

<file path=xl/ctrlProps/ctrlProp7.xml><?xml version="1.0" encoding="utf-8"?>
<formControlPr xmlns="http://schemas.microsoft.com/office/spreadsheetml/2009/9/main" objectType="Drop" dropStyle="combo" dx="26" fmlaLink="#REF!" fmlaRange="Serviços!$I$4:$I$6" noThreeD="1" sel="3" val="0"/>
</file>

<file path=xl/ctrlProps/ctrlProp8.xml><?xml version="1.0" encoding="utf-8"?>
<formControlPr xmlns="http://schemas.microsoft.com/office/spreadsheetml/2009/9/main" objectType="Drop" dropStyle="combo" dx="26" fmlaLink="C24" fmlaRange="Serviços!$G$4:$G$31" noThreeD="1" sel="4" val="0"/>
</file>

<file path=xl/ctrlProps/ctrlProp9.xml><?xml version="1.0" encoding="utf-8"?>
<formControlPr xmlns="http://schemas.microsoft.com/office/spreadsheetml/2009/9/main" objectType="Drop" dropStyle="combo" dx="26" fmlaLink="C29" fmlaRange="Serviços!$A$4:$A$31" noThreeD="1" sel="5" val="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55566</xdr:colOff>
      <xdr:row>0</xdr:row>
      <xdr:rowOff>73037</xdr:rowOff>
    </xdr:from>
    <xdr:to>
      <xdr:col>5</xdr:col>
      <xdr:colOff>54730</xdr:colOff>
      <xdr:row>4</xdr:row>
      <xdr:rowOff>17469</xdr:rowOff>
    </xdr:to>
    <xdr:pic>
      <xdr:nvPicPr>
        <xdr:cNvPr id="4" name="Imagem 3" descr="tes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566" y="73037"/>
          <a:ext cx="618289" cy="6111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22860</xdr:rowOff>
        </xdr:from>
        <xdr:to>
          <xdr:col>17</xdr:col>
          <xdr:colOff>7620</xdr:colOff>
          <xdr:row>13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19</xdr:row>
          <xdr:rowOff>7620</xdr:rowOff>
        </xdr:from>
        <xdr:to>
          <xdr:col>17</xdr:col>
          <xdr:colOff>0</xdr:colOff>
          <xdr:row>20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20</xdr:row>
          <xdr:rowOff>15240</xdr:rowOff>
        </xdr:from>
        <xdr:to>
          <xdr:col>16</xdr:col>
          <xdr:colOff>495300</xdr:colOff>
          <xdr:row>21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15240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</xdr:colOff>
          <xdr:row>23</xdr:row>
          <xdr:rowOff>7620</xdr:rowOff>
        </xdr:from>
        <xdr:to>
          <xdr:col>9</xdr:col>
          <xdr:colOff>358140</xdr:colOff>
          <xdr:row>23</xdr:row>
          <xdr:rowOff>190500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23</xdr:row>
          <xdr:rowOff>0</xdr:rowOff>
        </xdr:from>
        <xdr:to>
          <xdr:col>17</xdr:col>
          <xdr:colOff>0</xdr:colOff>
          <xdr:row>24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23</xdr:row>
          <xdr:rowOff>7620</xdr:rowOff>
        </xdr:from>
        <xdr:to>
          <xdr:col>4</xdr:col>
          <xdr:colOff>266700</xdr:colOff>
          <xdr:row>24</xdr:row>
          <xdr:rowOff>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28</xdr:row>
          <xdr:rowOff>0</xdr:rowOff>
        </xdr:from>
        <xdr:to>
          <xdr:col>10</xdr:col>
          <xdr:colOff>0</xdr:colOff>
          <xdr:row>29</xdr:row>
          <xdr:rowOff>7620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29</xdr:row>
          <xdr:rowOff>7620</xdr:rowOff>
        </xdr:from>
        <xdr:to>
          <xdr:col>9</xdr:col>
          <xdr:colOff>365760</xdr:colOff>
          <xdr:row>29</xdr:row>
          <xdr:rowOff>182880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30</xdr:row>
          <xdr:rowOff>198120</xdr:rowOff>
        </xdr:from>
        <xdr:to>
          <xdr:col>10</xdr:col>
          <xdr:colOff>0</xdr:colOff>
          <xdr:row>31</xdr:row>
          <xdr:rowOff>175260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32</xdr:row>
          <xdr:rowOff>0</xdr:rowOff>
        </xdr:from>
        <xdr:to>
          <xdr:col>10</xdr:col>
          <xdr:colOff>0</xdr:colOff>
          <xdr:row>33</xdr:row>
          <xdr:rowOff>7620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33</xdr:row>
          <xdr:rowOff>0</xdr:rowOff>
        </xdr:from>
        <xdr:to>
          <xdr:col>10</xdr:col>
          <xdr:colOff>0</xdr:colOff>
          <xdr:row>33</xdr:row>
          <xdr:rowOff>190500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36</xdr:row>
          <xdr:rowOff>0</xdr:rowOff>
        </xdr:from>
        <xdr:to>
          <xdr:col>9</xdr:col>
          <xdr:colOff>358140</xdr:colOff>
          <xdr:row>37</xdr:row>
          <xdr:rowOff>7620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37</xdr:row>
          <xdr:rowOff>0</xdr:rowOff>
        </xdr:from>
        <xdr:to>
          <xdr:col>9</xdr:col>
          <xdr:colOff>365760</xdr:colOff>
          <xdr:row>38</xdr:row>
          <xdr:rowOff>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38</xdr:row>
          <xdr:rowOff>7620</xdr:rowOff>
        </xdr:from>
        <xdr:to>
          <xdr:col>9</xdr:col>
          <xdr:colOff>358140</xdr:colOff>
          <xdr:row>38</xdr:row>
          <xdr:rowOff>182880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10</xdr:col>
          <xdr:colOff>0</xdr:colOff>
          <xdr:row>39</xdr:row>
          <xdr:rowOff>198120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40</xdr:row>
          <xdr:rowOff>15240</xdr:rowOff>
        </xdr:from>
        <xdr:to>
          <xdr:col>9</xdr:col>
          <xdr:colOff>358140</xdr:colOff>
          <xdr:row>40</xdr:row>
          <xdr:rowOff>198120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7620</xdr:rowOff>
        </xdr:from>
        <xdr:to>
          <xdr:col>9</xdr:col>
          <xdr:colOff>365760</xdr:colOff>
          <xdr:row>42</xdr:row>
          <xdr:rowOff>15240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45</xdr:row>
          <xdr:rowOff>22860</xdr:rowOff>
        </xdr:from>
        <xdr:to>
          <xdr:col>9</xdr:col>
          <xdr:colOff>228600</xdr:colOff>
          <xdr:row>47</xdr:row>
          <xdr:rowOff>114300</xdr:rowOff>
        </xdr:to>
        <xdr:sp macro="" textlink="">
          <xdr:nvSpPr>
            <xdr:cNvPr id="2089" name="Group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PAGAMENTO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45</xdr:row>
          <xdr:rowOff>91440</xdr:rowOff>
        </xdr:from>
        <xdr:to>
          <xdr:col>5</xdr:col>
          <xdr:colOff>182880</xdr:colOff>
          <xdr:row>46</xdr:row>
          <xdr:rowOff>114300</xdr:rowOff>
        </xdr:to>
        <xdr:sp macro="" textlink="">
          <xdr:nvSpPr>
            <xdr:cNvPr id="2090" name="Option Butto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46</xdr:row>
          <xdr:rowOff>91440</xdr:rowOff>
        </xdr:from>
        <xdr:to>
          <xdr:col>5</xdr:col>
          <xdr:colOff>182880</xdr:colOff>
          <xdr:row>47</xdr:row>
          <xdr:rowOff>106680</xdr:rowOff>
        </xdr:to>
        <xdr:sp macro="" textlink="">
          <xdr:nvSpPr>
            <xdr:cNvPr id="2091" name="Option Butto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 prazo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mailto:visaotec.com@gmail.com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mailto:comfevenceremos@gmail.com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urval.hsb307@gmail.com" TargetMode="External"/><Relationship Id="rId1" Type="http://schemas.openxmlformats.org/officeDocument/2006/relationships/hyperlink" Target="mailto:edyeneribei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showGridLines="0" tabSelected="1" zoomScale="120" zoomScaleNormal="120" workbookViewId="0">
      <selection activeCell="X18" sqref="X18"/>
    </sheetView>
  </sheetViews>
  <sheetFormatPr defaultRowHeight="14.4"/>
  <cols>
    <col min="1" max="1" width="7.44140625" customWidth="1"/>
    <col min="2" max="2" width="7.33203125" customWidth="1"/>
    <col min="3" max="3" width="4.44140625" customWidth="1"/>
    <col min="4" max="4" width="4.109375" customWidth="1"/>
    <col min="5" max="5" width="5.109375" customWidth="1"/>
    <col min="6" max="6" width="4.44140625" customWidth="1"/>
    <col min="7" max="7" width="4.6640625" customWidth="1"/>
    <col min="8" max="8" width="5.5546875" customWidth="1"/>
    <col min="9" max="9" width="5.88671875" customWidth="1"/>
    <col min="10" max="10" width="5.33203125" customWidth="1"/>
    <col min="11" max="11" width="9.5546875" customWidth="1"/>
    <col min="12" max="12" width="2.44140625" customWidth="1"/>
    <col min="13" max="13" width="3" customWidth="1"/>
    <col min="14" max="14" width="2.109375" customWidth="1"/>
    <col min="15" max="15" width="4" customWidth="1"/>
    <col min="16" max="16" width="4.5546875" customWidth="1"/>
    <col min="17" max="17" width="7.33203125" customWidth="1"/>
  </cols>
  <sheetData>
    <row r="1" spans="1:26" ht="7.5" customHeight="1">
      <c r="A1" s="1"/>
      <c r="B1" s="2"/>
      <c r="C1" s="3"/>
      <c r="D1" s="3"/>
      <c r="E1" s="3"/>
      <c r="F1" s="102" t="s">
        <v>35</v>
      </c>
      <c r="G1" s="102"/>
      <c r="H1" s="102"/>
      <c r="I1" s="102"/>
      <c r="J1" s="102"/>
      <c r="K1" s="102"/>
      <c r="L1" s="102"/>
      <c r="M1" s="3"/>
      <c r="N1" s="3"/>
      <c r="O1" s="3"/>
      <c r="P1" s="3"/>
      <c r="Q1" s="4"/>
    </row>
    <row r="2" spans="1:26" ht="15" customHeight="1">
      <c r="A2" s="5"/>
      <c r="B2" s="6"/>
      <c r="C2" s="6"/>
      <c r="D2" s="6"/>
      <c r="E2" s="6"/>
      <c r="F2" s="103"/>
      <c r="G2" s="103"/>
      <c r="H2" s="103"/>
      <c r="I2" s="103"/>
      <c r="J2" s="103"/>
      <c r="K2" s="103"/>
      <c r="L2" s="103"/>
      <c r="M2" s="6"/>
      <c r="N2" s="6"/>
      <c r="O2" s="6"/>
      <c r="P2" s="6"/>
      <c r="Q2" s="7"/>
    </row>
    <row r="3" spans="1:26" ht="15" customHeight="1">
      <c r="A3" s="5"/>
      <c r="B3" s="6"/>
      <c r="C3" s="6"/>
      <c r="D3" s="6"/>
      <c r="E3" s="6"/>
      <c r="F3" s="103"/>
      <c r="G3" s="103"/>
      <c r="H3" s="103"/>
      <c r="I3" s="103"/>
      <c r="J3" s="103"/>
      <c r="K3" s="103"/>
      <c r="L3" s="103"/>
      <c r="M3" s="6"/>
      <c r="N3" s="6"/>
      <c r="O3" s="6"/>
      <c r="P3" s="6"/>
      <c r="Q3" s="7"/>
    </row>
    <row r="4" spans="1:26" ht="15" customHeight="1">
      <c r="A4" s="5"/>
      <c r="B4" s="8" t="s">
        <v>36</v>
      </c>
      <c r="C4" s="8"/>
      <c r="D4" s="8"/>
      <c r="E4" s="106" t="s">
        <v>37</v>
      </c>
      <c r="F4" s="106"/>
      <c r="G4" s="106"/>
      <c r="H4" s="106"/>
      <c r="I4" s="106"/>
      <c r="J4" s="106"/>
      <c r="K4" s="106"/>
      <c r="L4" s="106"/>
      <c r="M4" s="106"/>
      <c r="N4" s="106"/>
      <c r="O4" s="9"/>
      <c r="P4" s="9"/>
      <c r="Q4" s="10"/>
    </row>
    <row r="5" spans="1:26">
      <c r="A5" s="5"/>
      <c r="B5" s="104" t="s">
        <v>38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"/>
    </row>
    <row r="6" spans="1:26">
      <c r="A6" s="5"/>
      <c r="B6" s="104" t="s">
        <v>125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"/>
    </row>
    <row r="7" spans="1:26" ht="15.75" customHeight="1">
      <c r="A7" s="5"/>
      <c r="B7" s="105" t="s">
        <v>124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"/>
      <c r="S7" s="181"/>
      <c r="T7" s="182"/>
      <c r="U7" s="182"/>
      <c r="V7" s="182"/>
      <c r="W7" s="182"/>
      <c r="X7" s="182"/>
      <c r="Y7" s="182"/>
      <c r="Z7" s="183"/>
    </row>
    <row r="8" spans="1:26">
      <c r="A8" s="81" t="s">
        <v>20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3"/>
      <c r="S8" s="184"/>
      <c r="T8" s="185"/>
      <c r="U8" s="185"/>
      <c r="V8" s="185"/>
      <c r="W8" s="185"/>
      <c r="X8" s="185"/>
      <c r="Y8" s="185"/>
      <c r="Z8" s="186"/>
    </row>
    <row r="9" spans="1:26">
      <c r="A9" s="94" t="s">
        <v>0</v>
      </c>
      <c r="B9" s="94"/>
      <c r="C9" s="94"/>
      <c r="D9" s="94"/>
      <c r="E9" s="94"/>
      <c r="F9" s="94"/>
      <c r="G9" s="94"/>
      <c r="H9" s="94"/>
      <c r="I9" s="94"/>
      <c r="J9" s="94"/>
      <c r="K9" s="56" t="s">
        <v>3</v>
      </c>
      <c r="L9" s="72" t="s">
        <v>122</v>
      </c>
      <c r="M9" s="72"/>
      <c r="N9" s="72"/>
      <c r="O9" s="72"/>
      <c r="P9" s="72"/>
      <c r="Q9" s="72"/>
      <c r="S9" s="184"/>
      <c r="T9" s="185" t="s">
        <v>128</v>
      </c>
      <c r="U9" s="185"/>
      <c r="V9" s="185"/>
      <c r="W9" s="185"/>
      <c r="X9" s="185"/>
      <c r="Y9" s="185"/>
      <c r="Z9" s="186"/>
    </row>
    <row r="10" spans="1:26" ht="20.399999999999999">
      <c r="A10" s="55" t="s">
        <v>1</v>
      </c>
      <c r="B10" s="90" t="s">
        <v>28</v>
      </c>
      <c r="C10" s="91"/>
      <c r="D10" s="91"/>
      <c r="E10" s="91"/>
      <c r="F10" s="91"/>
      <c r="G10" s="91"/>
      <c r="H10" s="91"/>
      <c r="I10" s="91"/>
      <c r="J10" s="92"/>
      <c r="K10" s="56" t="s">
        <v>4</v>
      </c>
      <c r="L10" s="93" t="s">
        <v>123</v>
      </c>
      <c r="M10" s="93"/>
      <c r="N10" s="93"/>
      <c r="O10" s="93"/>
      <c r="P10" s="93"/>
      <c r="Q10" s="93"/>
      <c r="S10" s="184"/>
      <c r="T10" s="187"/>
      <c r="U10" s="185"/>
      <c r="V10" s="185"/>
      <c r="W10" s="185"/>
      <c r="X10" s="185"/>
      <c r="Y10" s="185"/>
      <c r="Z10" s="186"/>
    </row>
    <row r="11" spans="1:26">
      <c r="A11" s="54" t="s">
        <v>2</v>
      </c>
      <c r="B11" s="73" t="s">
        <v>22</v>
      </c>
      <c r="C11" s="72"/>
      <c r="D11" s="72"/>
      <c r="E11" s="72"/>
      <c r="F11" s="72"/>
      <c r="G11" s="72"/>
      <c r="H11" s="72"/>
      <c r="I11" s="72"/>
      <c r="J11" s="72"/>
      <c r="K11" s="56" t="s">
        <v>5</v>
      </c>
      <c r="L11" s="72" t="s">
        <v>23</v>
      </c>
      <c r="M11" s="72"/>
      <c r="N11" s="72"/>
      <c r="O11" s="72"/>
      <c r="P11" s="72"/>
      <c r="Q11" s="72"/>
      <c r="S11" s="184"/>
      <c r="T11" s="185"/>
      <c r="U11" s="185"/>
      <c r="V11" s="185"/>
      <c r="W11" s="185"/>
      <c r="X11" s="185"/>
      <c r="Y11" s="185"/>
      <c r="Z11" s="186"/>
    </row>
    <row r="12" spans="1:26" ht="13.5" customHeight="1">
      <c r="A12" s="75" t="s">
        <v>21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S12" s="184"/>
      <c r="T12" s="185" t="s">
        <v>130</v>
      </c>
      <c r="U12" s="185"/>
      <c r="V12" s="185"/>
      <c r="W12" s="185"/>
      <c r="X12" s="185"/>
      <c r="Y12" s="185"/>
      <c r="Z12" s="186"/>
    </row>
    <row r="13" spans="1:26" ht="15.75" customHeight="1">
      <c r="A13" s="56" t="s">
        <v>55</v>
      </c>
      <c r="B13" s="70"/>
      <c r="C13" s="76">
        <v>2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1"/>
      <c r="S13" s="184"/>
      <c r="T13" s="185"/>
      <c r="U13" s="185"/>
      <c r="V13" s="185"/>
      <c r="W13" s="185"/>
      <c r="X13" s="185"/>
      <c r="Y13" s="185"/>
      <c r="Z13" s="186"/>
    </row>
    <row r="14" spans="1:26">
      <c r="A14" s="56" t="s">
        <v>6</v>
      </c>
      <c r="B14" s="77" t="str">
        <f ca="1">OFFSET(Clientes!B3,C13,0)</f>
        <v>Rua José Mathias da Silveira, 239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9"/>
      <c r="S14" s="188"/>
      <c r="T14" s="189"/>
      <c r="U14" s="189"/>
      <c r="V14" s="191" t="s">
        <v>129</v>
      </c>
      <c r="W14" s="189"/>
      <c r="X14" s="189"/>
      <c r="Y14" s="189"/>
      <c r="Z14" s="190"/>
    </row>
    <row r="15" spans="1:26">
      <c r="A15" s="54" t="s">
        <v>7</v>
      </c>
      <c r="B15" s="77" t="str">
        <f ca="1">OFFSET(Clientes!C3,C13,0)</f>
        <v>Catalão</v>
      </c>
      <c r="C15" s="78"/>
      <c r="D15" s="78"/>
      <c r="E15" s="78"/>
      <c r="F15" s="78"/>
      <c r="G15" s="78"/>
      <c r="H15" s="78"/>
      <c r="I15" s="11" t="s">
        <v>45</v>
      </c>
      <c r="J15" s="58" t="str">
        <f ca="1">OFFSET(Clientes!D3,C13,0)</f>
        <v>GO</v>
      </c>
      <c r="K15" s="54" t="s">
        <v>8</v>
      </c>
      <c r="L15" s="64"/>
      <c r="M15" s="64"/>
      <c r="N15" s="64"/>
      <c r="O15" s="64"/>
      <c r="P15" s="64"/>
      <c r="Q15" s="64"/>
    </row>
    <row r="16" spans="1:26">
      <c r="A16" s="57" t="s">
        <v>10</v>
      </c>
      <c r="B16" s="77" t="str">
        <f ca="1">OFFSET(Clientes!E3,C13,0)</f>
        <v>(64) 8113-2533</v>
      </c>
      <c r="C16" s="78"/>
      <c r="D16" s="78"/>
      <c r="E16" s="78"/>
      <c r="F16" s="78"/>
      <c r="G16" s="78"/>
      <c r="H16" s="78"/>
      <c r="I16" s="78"/>
      <c r="J16" s="79"/>
      <c r="K16" s="56" t="s">
        <v>9</v>
      </c>
      <c r="L16" s="64"/>
      <c r="M16" s="64"/>
      <c r="N16" s="64"/>
      <c r="O16" s="64"/>
      <c r="P16" s="64"/>
      <c r="Q16" s="64"/>
    </row>
    <row r="17" spans="1:17">
      <c r="A17" s="54" t="s">
        <v>11</v>
      </c>
      <c r="B17" s="80" t="str">
        <f ca="1">OFFSET(Clientes!F3,C13,0)</f>
        <v>edyeneribeiro@gmail.com</v>
      </c>
      <c r="C17" s="78"/>
      <c r="D17" s="78"/>
      <c r="E17" s="78"/>
      <c r="F17" s="78"/>
      <c r="G17" s="78"/>
      <c r="H17" s="78"/>
      <c r="I17" s="78"/>
      <c r="J17" s="79"/>
      <c r="K17" s="54" t="s">
        <v>12</v>
      </c>
      <c r="L17" s="64"/>
      <c r="M17" s="64"/>
      <c r="N17" s="64"/>
      <c r="O17" s="64"/>
      <c r="P17" s="64"/>
      <c r="Q17" s="64"/>
    </row>
    <row r="18" spans="1:17">
      <c r="A18" s="54" t="s">
        <v>13</v>
      </c>
      <c r="B18" s="77" t="str">
        <f ca="1">OFFSET(Clientes!G3,C13,0)</f>
        <v>955.089.371-53</v>
      </c>
      <c r="C18" s="78"/>
      <c r="D18" s="78"/>
      <c r="E18" s="78"/>
      <c r="F18" s="78"/>
      <c r="G18" s="78"/>
      <c r="H18" s="78"/>
      <c r="I18" s="78"/>
      <c r="J18" s="79"/>
      <c r="K18" s="56" t="s">
        <v>7</v>
      </c>
      <c r="L18" s="64"/>
      <c r="M18" s="64"/>
      <c r="N18" s="64"/>
      <c r="O18" s="64"/>
      <c r="P18" s="64"/>
      <c r="Q18" s="64"/>
    </row>
    <row r="19" spans="1:17" ht="13.5" customHeight="1">
      <c r="A19" s="101" t="s">
        <v>14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1:17" ht="15.75" customHeight="1">
      <c r="A20" s="74" t="s">
        <v>67</v>
      </c>
      <c r="B20" s="74"/>
      <c r="C20" s="64">
        <v>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</row>
    <row r="21" spans="1:17" ht="16.5" customHeight="1">
      <c r="A21" s="74" t="s">
        <v>15</v>
      </c>
      <c r="B21" s="74"/>
      <c r="C21" s="64">
        <v>5</v>
      </c>
      <c r="D21" s="64"/>
      <c r="E21" s="64"/>
      <c r="F21" s="64"/>
      <c r="G21" s="64"/>
      <c r="H21" s="64"/>
      <c r="I21" s="64"/>
      <c r="J21" s="64"/>
      <c r="K21" s="115"/>
      <c r="L21" s="115"/>
      <c r="M21" s="115"/>
      <c r="N21" s="115"/>
      <c r="O21" s="115"/>
      <c r="P21" s="115"/>
      <c r="Q21" s="115"/>
    </row>
    <row r="22" spans="1:17" ht="14.25" customHeight="1">
      <c r="A22" s="74" t="s">
        <v>16</v>
      </c>
      <c r="B22" s="74"/>
      <c r="C22" s="70">
        <v>2</v>
      </c>
      <c r="D22" s="76"/>
      <c r="E22" s="76"/>
      <c r="F22" s="76"/>
      <c r="G22" s="76"/>
      <c r="H22" s="76"/>
      <c r="I22" s="76"/>
      <c r="J22" s="76"/>
      <c r="K22" s="95" t="s">
        <v>17</v>
      </c>
      <c r="L22" s="96"/>
      <c r="M22" s="99"/>
      <c r="N22" s="99"/>
      <c r="O22" s="99"/>
      <c r="P22" s="99"/>
      <c r="Q22" s="96"/>
    </row>
    <row r="23" spans="1:17" ht="15.75" customHeight="1">
      <c r="A23" s="113" t="s">
        <v>82</v>
      </c>
      <c r="B23" s="114"/>
      <c r="C23" s="116">
        <v>3</v>
      </c>
      <c r="D23" s="117"/>
      <c r="E23" s="117"/>
      <c r="F23" s="117"/>
      <c r="G23" s="117"/>
      <c r="H23" s="117"/>
      <c r="I23" s="117"/>
      <c r="J23" s="117"/>
      <c r="K23" s="97"/>
      <c r="L23" s="98"/>
      <c r="M23" s="100"/>
      <c r="N23" s="100"/>
      <c r="O23" s="100"/>
      <c r="P23" s="100"/>
      <c r="Q23" s="98"/>
    </row>
    <row r="24" spans="1:17" ht="16.5" customHeight="1">
      <c r="A24" s="65" t="s">
        <v>100</v>
      </c>
      <c r="B24" s="66"/>
      <c r="C24" s="67">
        <v>4</v>
      </c>
      <c r="D24" s="68"/>
      <c r="E24" s="69"/>
      <c r="F24" s="65" t="s">
        <v>127</v>
      </c>
      <c r="G24" s="84"/>
      <c r="H24" s="66"/>
      <c r="I24" s="85">
        <v>2</v>
      </c>
      <c r="J24" s="86"/>
      <c r="K24" s="87" t="s">
        <v>88</v>
      </c>
      <c r="L24" s="88"/>
      <c r="M24" s="88"/>
      <c r="N24" s="88"/>
      <c r="O24" s="89"/>
      <c r="P24" s="70">
        <v>2</v>
      </c>
      <c r="Q24" s="71"/>
    </row>
    <row r="25" spans="1:17" ht="12.75" customHeight="1">
      <c r="A25" s="101" t="s">
        <v>18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1:17">
      <c r="A26" s="127" t="s">
        <v>33</v>
      </c>
      <c r="B26" s="128"/>
      <c r="C26" s="128"/>
      <c r="D26" s="129"/>
      <c r="E26" s="64" t="s">
        <v>31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17" ht="15" customHeight="1">
      <c r="A27" s="141" t="s">
        <v>34</v>
      </c>
      <c r="B27" s="142"/>
      <c r="C27" s="142"/>
      <c r="D27" s="143"/>
      <c r="E27" s="64" t="s">
        <v>32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</row>
    <row r="28" spans="1:17">
      <c r="A28" s="118" t="s">
        <v>95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8" t="s">
        <v>97</v>
      </c>
      <c r="L28" s="119"/>
      <c r="M28" s="119"/>
      <c r="N28" s="120"/>
      <c r="O28" s="118" t="s">
        <v>98</v>
      </c>
      <c r="P28" s="119"/>
      <c r="Q28" s="120"/>
    </row>
    <row r="29" spans="1:17">
      <c r="A29" s="127"/>
      <c r="B29" s="128"/>
      <c r="C29" s="128">
        <v>5</v>
      </c>
      <c r="D29" s="128"/>
      <c r="E29" s="128"/>
      <c r="F29" s="128"/>
      <c r="G29" s="128"/>
      <c r="H29" s="128"/>
      <c r="I29" s="128"/>
      <c r="J29" s="129"/>
      <c r="K29" s="124">
        <f t="shared" ref="K29:K34" ca="1" si="0">O29</f>
        <v>45</v>
      </c>
      <c r="L29" s="125"/>
      <c r="M29" s="125"/>
      <c r="N29" s="126"/>
      <c r="O29" s="121">
        <f ca="1">OFFSET(Serviços!B3,C29,0)</f>
        <v>45</v>
      </c>
      <c r="P29" s="122"/>
      <c r="Q29" s="123"/>
    </row>
    <row r="30" spans="1:17" ht="15.75" customHeight="1">
      <c r="A30" s="27"/>
      <c r="B30" s="28"/>
      <c r="C30" s="28">
        <v>3</v>
      </c>
      <c r="D30" s="28"/>
      <c r="E30" s="20"/>
      <c r="F30" s="20"/>
      <c r="G30" s="20"/>
      <c r="H30" s="20"/>
      <c r="I30" s="20"/>
      <c r="J30" s="20"/>
      <c r="K30" s="61">
        <f t="shared" ca="1" si="0"/>
        <v>45</v>
      </c>
      <c r="L30" s="62"/>
      <c r="M30" s="62"/>
      <c r="N30" s="63"/>
      <c r="O30" s="107">
        <f ca="1">OFFSET(Serviços!B3,C30,0)</f>
        <v>45</v>
      </c>
      <c r="P30" s="108"/>
      <c r="Q30" s="109"/>
    </row>
    <row r="31" spans="1:17" ht="15.75" customHeight="1">
      <c r="A31" s="27"/>
      <c r="B31" s="28"/>
      <c r="C31" s="28">
        <v>4</v>
      </c>
      <c r="D31" s="28"/>
      <c r="E31" s="20"/>
      <c r="F31" s="20"/>
      <c r="G31" s="20"/>
      <c r="H31" s="20"/>
      <c r="I31" s="20"/>
      <c r="J31" s="20"/>
      <c r="K31" s="61">
        <f t="shared" ca="1" si="0"/>
        <v>35</v>
      </c>
      <c r="L31" s="62"/>
      <c r="M31" s="62"/>
      <c r="N31" s="63"/>
      <c r="O31" s="107">
        <f ca="1">OFFSET(Serviços!B3,C31,0)</f>
        <v>35</v>
      </c>
      <c r="P31" s="108"/>
      <c r="Q31" s="109"/>
    </row>
    <row r="32" spans="1:17">
      <c r="A32" s="23"/>
      <c r="B32" s="24"/>
      <c r="C32" s="24">
        <v>1</v>
      </c>
      <c r="D32" s="24"/>
      <c r="E32" s="20"/>
      <c r="F32" s="20"/>
      <c r="G32" s="20"/>
      <c r="H32" s="20"/>
      <c r="I32" s="20"/>
      <c r="J32" s="20"/>
      <c r="K32" s="124">
        <f t="shared" ca="1" si="0"/>
        <v>0</v>
      </c>
      <c r="L32" s="125"/>
      <c r="M32" s="125"/>
      <c r="N32" s="126"/>
      <c r="O32" s="107">
        <f ca="1">OFFSET(Serviços!B3,C32,0)</f>
        <v>0</v>
      </c>
      <c r="P32" s="108"/>
      <c r="Q32" s="109"/>
    </row>
    <row r="33" spans="1:17" ht="16.5" customHeight="1">
      <c r="A33" s="21"/>
      <c r="B33" s="22"/>
      <c r="C33" s="22">
        <v>1</v>
      </c>
      <c r="D33" s="22"/>
      <c r="E33" s="29"/>
      <c r="F33" s="29"/>
      <c r="G33" s="29"/>
      <c r="H33" s="29"/>
      <c r="I33" s="29"/>
      <c r="J33" s="29"/>
      <c r="K33" s="124">
        <f t="shared" ca="1" si="0"/>
        <v>0</v>
      </c>
      <c r="L33" s="125"/>
      <c r="M33" s="125"/>
      <c r="N33" s="126"/>
      <c r="O33" s="107">
        <f ca="1">OFFSET(Serviços!B3,C33,0)</f>
        <v>0</v>
      </c>
      <c r="P33" s="108"/>
      <c r="Q33" s="109"/>
    </row>
    <row r="34" spans="1:17" ht="15.75" customHeight="1">
      <c r="A34" s="25"/>
      <c r="B34" s="26"/>
      <c r="C34" s="26">
        <v>7</v>
      </c>
      <c r="D34" s="26"/>
      <c r="E34" s="19"/>
      <c r="F34" s="19"/>
      <c r="G34" s="19"/>
      <c r="H34" s="19"/>
      <c r="I34" s="19"/>
      <c r="J34" s="19"/>
      <c r="K34" s="124">
        <f t="shared" ca="1" si="0"/>
        <v>85</v>
      </c>
      <c r="L34" s="125"/>
      <c r="M34" s="125"/>
      <c r="N34" s="126"/>
      <c r="O34" s="107">
        <f ca="1">OFFSET(Serviços!B3,C34,0)</f>
        <v>85</v>
      </c>
      <c r="P34" s="108"/>
      <c r="Q34" s="109"/>
    </row>
    <row r="35" spans="1:17" ht="16.5" customHeight="1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130" t="s">
        <v>114</v>
      </c>
      <c r="L35" s="131"/>
      <c r="M35" s="131"/>
      <c r="N35" s="132"/>
      <c r="O35" s="144">
        <f ca="1">O29+O30+O31+O32+O33+O34</f>
        <v>210</v>
      </c>
      <c r="P35" s="145"/>
      <c r="Q35" s="146"/>
    </row>
    <row r="36" spans="1:17" ht="15.6">
      <c r="A36" s="138" t="s">
        <v>96</v>
      </c>
      <c r="B36" s="139"/>
      <c r="C36" s="139"/>
      <c r="D36" s="139"/>
      <c r="E36" s="139"/>
      <c r="F36" s="139"/>
      <c r="G36" s="139"/>
      <c r="H36" s="139"/>
      <c r="I36" s="139"/>
      <c r="J36" s="140"/>
      <c r="K36" s="135" t="s">
        <v>99</v>
      </c>
      <c r="L36" s="136"/>
      <c r="M36" s="136"/>
      <c r="N36" s="137"/>
      <c r="O36" s="134" t="s">
        <v>98</v>
      </c>
      <c r="P36" s="134"/>
      <c r="Q36" s="134"/>
    </row>
    <row r="37" spans="1:17" ht="15.75" customHeight="1">
      <c r="A37" s="67"/>
      <c r="B37" s="68"/>
      <c r="C37" s="68">
        <v>1</v>
      </c>
      <c r="D37" s="68"/>
      <c r="E37" s="68"/>
      <c r="F37" s="68"/>
      <c r="G37" s="68"/>
      <c r="H37" s="68"/>
      <c r="I37" s="68"/>
      <c r="J37" s="69"/>
      <c r="K37" s="110">
        <v>1</v>
      </c>
      <c r="L37" s="111"/>
      <c r="M37" s="111"/>
      <c r="N37" s="112"/>
      <c r="O37" s="133">
        <f ca="1">K37*OFFSET(Peças!B3,C37,0)</f>
        <v>0</v>
      </c>
      <c r="P37" s="133"/>
      <c r="Q37" s="133"/>
    </row>
    <row r="38" spans="1:17" ht="16.5" customHeight="1">
      <c r="A38" s="67"/>
      <c r="B38" s="68"/>
      <c r="C38" s="68">
        <v>3</v>
      </c>
      <c r="D38" s="68"/>
      <c r="E38" s="68"/>
      <c r="F38" s="68"/>
      <c r="G38" s="68"/>
      <c r="H38" s="68"/>
      <c r="I38" s="68"/>
      <c r="J38" s="69"/>
      <c r="K38" s="110">
        <v>3</v>
      </c>
      <c r="L38" s="111"/>
      <c r="M38" s="111"/>
      <c r="N38" s="112"/>
      <c r="O38" s="133">
        <f ca="1">K38*OFFSET(Peças!B3,C38,0)</f>
        <v>1740</v>
      </c>
      <c r="P38" s="133"/>
      <c r="Q38" s="133"/>
    </row>
    <row r="39" spans="1:17" ht="16.5" customHeight="1">
      <c r="A39" s="67"/>
      <c r="B39" s="68"/>
      <c r="C39" s="68">
        <v>2</v>
      </c>
      <c r="D39" s="68"/>
      <c r="E39" s="68"/>
      <c r="F39" s="68"/>
      <c r="G39" s="68"/>
      <c r="H39" s="68"/>
      <c r="I39" s="68"/>
      <c r="J39" s="69"/>
      <c r="K39" s="110">
        <v>8</v>
      </c>
      <c r="L39" s="111"/>
      <c r="M39" s="111"/>
      <c r="N39" s="112"/>
      <c r="O39" s="133">
        <f ca="1">K39*OFFSET(Peças!B3,C39,0)</f>
        <v>1512</v>
      </c>
      <c r="P39" s="133"/>
      <c r="Q39" s="133"/>
    </row>
    <row r="40" spans="1:17" ht="16.5" customHeight="1">
      <c r="A40" s="67"/>
      <c r="B40" s="68"/>
      <c r="C40" s="68">
        <v>3</v>
      </c>
      <c r="D40" s="68"/>
      <c r="E40" s="68"/>
      <c r="F40" s="68"/>
      <c r="G40" s="68"/>
      <c r="H40" s="68"/>
      <c r="I40" s="68"/>
      <c r="J40" s="69"/>
      <c r="K40" s="110">
        <v>2</v>
      </c>
      <c r="L40" s="111"/>
      <c r="M40" s="111"/>
      <c r="N40" s="112"/>
      <c r="O40" s="133">
        <f ca="1">K40*OFFSET(Peças!B3,C40,0)</f>
        <v>1160</v>
      </c>
      <c r="P40" s="133"/>
      <c r="Q40" s="133"/>
    </row>
    <row r="41" spans="1:17" ht="16.5" customHeight="1">
      <c r="A41" s="67"/>
      <c r="B41" s="68"/>
      <c r="C41" s="68">
        <v>2</v>
      </c>
      <c r="D41" s="68"/>
      <c r="E41" s="68"/>
      <c r="F41" s="68"/>
      <c r="G41" s="68"/>
      <c r="H41" s="68"/>
      <c r="I41" s="68"/>
      <c r="J41" s="69"/>
      <c r="K41" s="110">
        <v>1</v>
      </c>
      <c r="L41" s="111"/>
      <c r="M41" s="111"/>
      <c r="N41" s="112"/>
      <c r="O41" s="133">
        <f ca="1">K41*OFFSET(Peças!B3,C41,0)</f>
        <v>189</v>
      </c>
      <c r="P41" s="133"/>
      <c r="Q41" s="133"/>
    </row>
    <row r="42" spans="1:17" ht="16.5" customHeight="1">
      <c r="A42" s="67"/>
      <c r="B42" s="68"/>
      <c r="C42" s="68">
        <v>1</v>
      </c>
      <c r="D42" s="68"/>
      <c r="E42" s="68"/>
      <c r="F42" s="68"/>
      <c r="G42" s="68"/>
      <c r="H42" s="68"/>
      <c r="I42" s="68"/>
      <c r="J42" s="69"/>
      <c r="K42" s="110">
        <v>1</v>
      </c>
      <c r="L42" s="111"/>
      <c r="M42" s="111"/>
      <c r="N42" s="112"/>
      <c r="O42" s="133">
        <f ca="1">K42*OFFSET(Peças!B3,C42,0)</f>
        <v>0</v>
      </c>
      <c r="P42" s="133"/>
      <c r="Q42" s="133"/>
    </row>
    <row r="43" spans="1:17" ht="16.5" customHeight="1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9"/>
    </row>
    <row r="44" spans="1:17" ht="15.6">
      <c r="A44" s="168"/>
      <c r="B44" s="166"/>
      <c r="C44" s="166"/>
      <c r="D44" s="166"/>
      <c r="E44" s="166"/>
      <c r="F44" s="166"/>
      <c r="G44" s="166"/>
      <c r="H44" s="166"/>
      <c r="I44" s="166"/>
      <c r="J44" s="167"/>
      <c r="K44" s="166" t="s">
        <v>107</v>
      </c>
      <c r="L44" s="166"/>
      <c r="M44" s="166"/>
      <c r="N44" s="167"/>
      <c r="O44" s="154">
        <f ca="1">O35+O37+O38+O39+O40+O41+O42</f>
        <v>4811</v>
      </c>
      <c r="P44" s="155"/>
      <c r="Q44" s="155"/>
    </row>
    <row r="45" spans="1:17" ht="3" customHeight="1">
      <c r="A45" s="156"/>
      <c r="B45" s="157"/>
      <c r="C45" s="157"/>
      <c r="D45" s="157"/>
      <c r="E45" s="157"/>
      <c r="F45" s="157"/>
      <c r="G45" s="157"/>
      <c r="H45" s="157"/>
      <c r="I45" s="157"/>
      <c r="J45" s="157"/>
      <c r="K45" s="68"/>
      <c r="L45" s="68"/>
      <c r="M45" s="68"/>
      <c r="N45" s="68"/>
      <c r="O45" s="68"/>
      <c r="P45" s="68"/>
      <c r="Q45" s="69"/>
    </row>
    <row r="46" spans="1:17" ht="15" customHeight="1">
      <c r="A46" s="159" t="s">
        <v>108</v>
      </c>
      <c r="B46" s="160"/>
      <c r="C46" s="45"/>
      <c r="D46" s="45"/>
      <c r="E46" s="45"/>
      <c r="F46" s="45"/>
      <c r="G46" s="45"/>
      <c r="H46" s="45"/>
      <c r="I46" s="45"/>
      <c r="J46" s="46"/>
      <c r="K46" s="164" t="s">
        <v>89</v>
      </c>
      <c r="L46" s="164"/>
      <c r="M46" s="164"/>
      <c r="N46" s="165"/>
      <c r="O46" s="161">
        <f ca="1">IF(H48=1,O44*5%,0)</f>
        <v>240.55</v>
      </c>
      <c r="P46" s="161"/>
      <c r="Q46" s="161"/>
    </row>
    <row r="47" spans="1:17" ht="15" customHeight="1">
      <c r="A47" s="162">
        <f ca="1">TODAY()</f>
        <v>44477</v>
      </c>
      <c r="B47" s="163"/>
      <c r="C47" s="47"/>
      <c r="D47" s="47"/>
      <c r="E47" s="47"/>
      <c r="F47" s="47"/>
      <c r="G47" s="47"/>
      <c r="H47" s="47"/>
      <c r="I47" s="47"/>
      <c r="J47" s="48"/>
      <c r="K47" s="164" t="s">
        <v>90</v>
      </c>
      <c r="L47" s="164"/>
      <c r="M47" s="164"/>
      <c r="N47" s="165"/>
      <c r="O47" s="161">
        <f>IF(H48=2,O44*10%,0)</f>
        <v>0</v>
      </c>
      <c r="P47" s="161"/>
      <c r="Q47" s="161"/>
    </row>
    <row r="48" spans="1:17" ht="15" customHeight="1">
      <c r="A48" s="171" t="s">
        <v>126</v>
      </c>
      <c r="B48" s="172">
        <v>1</v>
      </c>
      <c r="C48" s="51"/>
      <c r="D48" s="49"/>
      <c r="E48" s="49"/>
      <c r="F48" s="49"/>
      <c r="G48" s="49"/>
      <c r="H48" s="59">
        <v>1</v>
      </c>
      <c r="I48" s="49"/>
      <c r="J48" s="50"/>
      <c r="K48" s="169" t="s">
        <v>19</v>
      </c>
      <c r="L48" s="169"/>
      <c r="M48" s="169"/>
      <c r="N48" s="170"/>
      <c r="O48" s="158">
        <f ca="1">O44-O46+O47</f>
        <v>4570.45</v>
      </c>
      <c r="P48" s="158"/>
      <c r="Q48" s="158"/>
    </row>
    <row r="49" spans="1:17" ht="15" customHeight="1">
      <c r="A49" s="147" t="s">
        <v>54</v>
      </c>
      <c r="B49" s="148"/>
      <c r="C49" s="149"/>
      <c r="D49" s="150"/>
      <c r="E49" s="151"/>
      <c r="F49" s="151"/>
      <c r="G49" s="151"/>
      <c r="H49" s="151"/>
      <c r="I49" s="151"/>
      <c r="J49" s="151"/>
      <c r="K49" s="152"/>
      <c r="L49" s="152"/>
      <c r="M49" s="152"/>
      <c r="N49" s="152"/>
      <c r="O49" s="152"/>
      <c r="P49" s="152"/>
      <c r="Q49" s="153"/>
    </row>
    <row r="52" spans="1:17">
      <c r="D52" s="18"/>
    </row>
  </sheetData>
  <mergeCells count="100">
    <mergeCell ref="A40:J40"/>
    <mergeCell ref="A41:J41"/>
    <mergeCell ref="A42:J42"/>
    <mergeCell ref="K47:N47"/>
    <mergeCell ref="K48:N48"/>
    <mergeCell ref="A48:B48"/>
    <mergeCell ref="A43:Q43"/>
    <mergeCell ref="O42:Q42"/>
    <mergeCell ref="O40:Q40"/>
    <mergeCell ref="O41:Q41"/>
    <mergeCell ref="K40:N40"/>
    <mergeCell ref="K41:N41"/>
    <mergeCell ref="K42:N42"/>
    <mergeCell ref="A49:C49"/>
    <mergeCell ref="D49:Q49"/>
    <mergeCell ref="O44:Q44"/>
    <mergeCell ref="A45:Q45"/>
    <mergeCell ref="O48:Q48"/>
    <mergeCell ref="A46:B46"/>
    <mergeCell ref="O46:Q46"/>
    <mergeCell ref="A47:B47"/>
    <mergeCell ref="O47:Q47"/>
    <mergeCell ref="K46:N46"/>
    <mergeCell ref="K44:N44"/>
    <mergeCell ref="A44:J44"/>
    <mergeCell ref="O39:Q39"/>
    <mergeCell ref="E27:Q27"/>
    <mergeCell ref="O36:Q36"/>
    <mergeCell ref="K36:N36"/>
    <mergeCell ref="K38:N38"/>
    <mergeCell ref="K39:N39"/>
    <mergeCell ref="A36:J36"/>
    <mergeCell ref="A38:J38"/>
    <mergeCell ref="A39:J39"/>
    <mergeCell ref="A27:D27"/>
    <mergeCell ref="A29:J29"/>
    <mergeCell ref="O30:Q30"/>
    <mergeCell ref="O33:Q33"/>
    <mergeCell ref="O34:Q34"/>
    <mergeCell ref="O35:Q35"/>
    <mergeCell ref="K34:N34"/>
    <mergeCell ref="K35:N35"/>
    <mergeCell ref="O37:Q37"/>
    <mergeCell ref="A37:J37"/>
    <mergeCell ref="O38:Q38"/>
    <mergeCell ref="K37:N37"/>
    <mergeCell ref="A23:B23"/>
    <mergeCell ref="C20:Q20"/>
    <mergeCell ref="C21:Q21"/>
    <mergeCell ref="C22:J22"/>
    <mergeCell ref="C23:J23"/>
    <mergeCell ref="A28:J28"/>
    <mergeCell ref="K28:N28"/>
    <mergeCell ref="O28:Q28"/>
    <mergeCell ref="O29:Q29"/>
    <mergeCell ref="O32:Q32"/>
    <mergeCell ref="K29:N29"/>
    <mergeCell ref="K32:N32"/>
    <mergeCell ref="A25:Q25"/>
    <mergeCell ref="A26:D26"/>
    <mergeCell ref="K33:N33"/>
    <mergeCell ref="F1:L3"/>
    <mergeCell ref="B5:P5"/>
    <mergeCell ref="B6:P6"/>
    <mergeCell ref="B7:P7"/>
    <mergeCell ref="E4:N4"/>
    <mergeCell ref="A8:Q8"/>
    <mergeCell ref="F24:H24"/>
    <mergeCell ref="I24:J24"/>
    <mergeCell ref="K24:O24"/>
    <mergeCell ref="L17:Q17"/>
    <mergeCell ref="B15:H15"/>
    <mergeCell ref="B10:J10"/>
    <mergeCell ref="L11:Q11"/>
    <mergeCell ref="L10:Q10"/>
    <mergeCell ref="A9:J9"/>
    <mergeCell ref="B18:J18"/>
    <mergeCell ref="L18:Q18"/>
    <mergeCell ref="K22:L23"/>
    <mergeCell ref="M22:Q23"/>
    <mergeCell ref="A19:Q19"/>
    <mergeCell ref="A20:B20"/>
    <mergeCell ref="L9:Q9"/>
    <mergeCell ref="B11:J11"/>
    <mergeCell ref="A21:B21"/>
    <mergeCell ref="A22:B22"/>
    <mergeCell ref="A12:Q12"/>
    <mergeCell ref="B13:Q13"/>
    <mergeCell ref="B14:Q14"/>
    <mergeCell ref="B16:J16"/>
    <mergeCell ref="B17:J17"/>
    <mergeCell ref="L15:Q15"/>
    <mergeCell ref="L16:Q16"/>
    <mergeCell ref="K30:N30"/>
    <mergeCell ref="K31:N31"/>
    <mergeCell ref="E26:Q26"/>
    <mergeCell ref="A24:B24"/>
    <mergeCell ref="C24:E24"/>
    <mergeCell ref="P24:Q24"/>
    <mergeCell ref="O31:Q31"/>
  </mergeCells>
  <conditionalFormatting sqref="B14:Q18">
    <cfRule type="cellIs" dxfId="1" priority="2" operator="equal">
      <formula>0</formula>
    </cfRule>
  </conditionalFormatting>
  <conditionalFormatting sqref="H48">
    <cfRule type="cellIs" dxfId="0" priority="1" operator="between">
      <formula>1</formula>
      <formula>2</formula>
    </cfRule>
  </conditionalFormatting>
  <hyperlinks>
    <hyperlink ref="B11" r:id="rId1" xr:uid="{00000000-0004-0000-0000-000000000000}"/>
    <hyperlink ref="V14" r:id="rId2" xr:uid="{3378D37D-62E2-496E-AAC8-BF7424104796}"/>
  </hyperlinks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Drop Down 1">
              <controlPr defaultSize="0" autoLine="0" autoPict="0">
                <anchor moveWithCells="1">
                  <from>
                    <xdr:col>1</xdr:col>
                    <xdr:colOff>7620</xdr:colOff>
                    <xdr:row>12</xdr:row>
                    <xdr:rowOff>22860</xdr:rowOff>
                  </from>
                  <to>
                    <xdr:col>17</xdr:col>
                    <xdr:colOff>7620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Drop Down 2">
              <controlPr defaultSize="0" autoLine="0" autoPict="0">
                <anchor moveWithCells="1">
                  <from>
                    <xdr:col>2</xdr:col>
                    <xdr:colOff>15240</xdr:colOff>
                    <xdr:row>19</xdr:row>
                    <xdr:rowOff>7620</xdr:rowOff>
                  </from>
                  <to>
                    <xdr:col>17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Drop Down 3">
              <controlPr defaultSize="0" autoLine="0" autoPict="0">
                <anchor moveWithCells="1">
                  <from>
                    <xdr:col>2</xdr:col>
                    <xdr:colOff>15240</xdr:colOff>
                    <xdr:row>20</xdr:row>
                    <xdr:rowOff>15240</xdr:rowOff>
                  </from>
                  <to>
                    <xdr:col>16</xdr:col>
                    <xdr:colOff>495300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" name="Drop Down 4">
              <controlPr defaultSize="0" autoLine="0" autoPict="0">
                <anchor moveWithCells="1">
                  <from>
                    <xdr:col>2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" name="Drop Down 5">
              <controlPr defaultSize="0" autoLine="0" autoPict="0">
                <anchor moveWithCells="1">
                  <from>
                    <xdr:col>2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1" name="Drop Down 22">
              <controlPr defaultSize="0" autoLine="0" autoPict="0">
                <anchor moveWithCells="1">
                  <from>
                    <xdr:col>8</xdr:col>
                    <xdr:colOff>15240</xdr:colOff>
                    <xdr:row>23</xdr:row>
                    <xdr:rowOff>7620</xdr:rowOff>
                  </from>
                  <to>
                    <xdr:col>9</xdr:col>
                    <xdr:colOff>358140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2" name="Drop Down 23">
              <controlPr defaultSize="0" autoLine="0" autoPict="0">
                <anchor moveWithCells="1">
                  <from>
                    <xdr:col>15</xdr:col>
                    <xdr:colOff>0</xdr:colOff>
                    <xdr:row>23</xdr:row>
                    <xdr:rowOff>0</xdr:rowOff>
                  </from>
                  <to>
                    <xdr:col>17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3" name="Drop Down 24">
              <controlPr defaultSize="0" autoLine="0" autoPict="0">
                <anchor moveWithCells="1">
                  <from>
                    <xdr:col>2</xdr:col>
                    <xdr:colOff>7620</xdr:colOff>
                    <xdr:row>23</xdr:row>
                    <xdr:rowOff>7620</xdr:rowOff>
                  </from>
                  <to>
                    <xdr:col>4</xdr:col>
                    <xdr:colOff>266700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4" name="Drop Down 25">
              <controlPr defaultSize="0" autoLine="0" autoPict="0">
                <anchor moveWithCells="1">
                  <from>
                    <xdr:col>0</xdr:col>
                    <xdr:colOff>7620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5" name="Drop Down 26">
              <controlPr defaultSize="0" autoLine="0" autoPict="0">
                <anchor moveWithCells="1">
                  <from>
                    <xdr:col>0</xdr:col>
                    <xdr:colOff>15240</xdr:colOff>
                    <xdr:row>29</xdr:row>
                    <xdr:rowOff>7620</xdr:rowOff>
                  </from>
                  <to>
                    <xdr:col>9</xdr:col>
                    <xdr:colOff>365760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6" name="Drop Down 27">
              <controlPr defaultSize="0" autoLine="0" autoPict="0">
                <anchor moveWithCells="1">
                  <from>
                    <xdr:col>0</xdr:col>
                    <xdr:colOff>7620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7" name="Drop Down 28">
              <controlPr defaultSize="0" autoLine="0" autoPict="0">
                <anchor moveWithCells="1">
                  <from>
                    <xdr:col>0</xdr:col>
                    <xdr:colOff>7620</xdr:colOff>
                    <xdr:row>30</xdr:row>
                    <xdr:rowOff>198120</xdr:rowOff>
                  </from>
                  <to>
                    <xdr:col>10</xdr:col>
                    <xdr:colOff>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8" name="Drop Down 29">
              <controlPr defaultSize="0" autoLine="0" autoPict="0">
                <anchor moveWithCells="1">
                  <from>
                    <xdr:col>0</xdr:col>
                    <xdr:colOff>7620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9" name="Drop Down 30">
              <controlPr defaultSize="0" autoLine="0" autoPict="0">
                <anchor moveWithCells="1">
                  <from>
                    <xdr:col>0</xdr:col>
                    <xdr:colOff>7620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0" name="Drop Down 31">
              <controlPr defaultSize="0" autoLine="0" autoPict="0">
                <anchor moveWithCells="1">
                  <from>
                    <xdr:col>0</xdr:col>
                    <xdr:colOff>7620</xdr:colOff>
                    <xdr:row>36</xdr:row>
                    <xdr:rowOff>0</xdr:rowOff>
                  </from>
                  <to>
                    <xdr:col>9</xdr:col>
                    <xdr:colOff>358140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1" name="Drop Down 32">
              <controlPr defaultSize="0" autoLine="0" autoPict="0">
                <anchor moveWithCells="1">
                  <from>
                    <xdr:col>0</xdr:col>
                    <xdr:colOff>7620</xdr:colOff>
                    <xdr:row>37</xdr:row>
                    <xdr:rowOff>0</xdr:rowOff>
                  </from>
                  <to>
                    <xdr:col>9</xdr:col>
                    <xdr:colOff>365760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2" name="Drop Down 33">
              <controlPr defaultSize="0" autoLine="0" autoPict="0">
                <anchor moveWithCells="1">
                  <from>
                    <xdr:col>0</xdr:col>
                    <xdr:colOff>7620</xdr:colOff>
                    <xdr:row>38</xdr:row>
                    <xdr:rowOff>7620</xdr:rowOff>
                  </from>
                  <to>
                    <xdr:col>9</xdr:col>
                    <xdr:colOff>358140</xdr:colOff>
                    <xdr:row>38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3" name="Drop Down 34">
              <controlPr defaultSize="0" autoLine="0" autoPict="0">
                <anchor mov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4" name="Drop Down 35">
              <controlPr defaultSize="0" autoLine="0" autoPict="0">
                <anchor moveWithCells="1">
                  <from>
                    <xdr:col>0</xdr:col>
                    <xdr:colOff>7620</xdr:colOff>
                    <xdr:row>40</xdr:row>
                    <xdr:rowOff>15240</xdr:rowOff>
                  </from>
                  <to>
                    <xdr:col>9</xdr:col>
                    <xdr:colOff>358140</xdr:colOff>
                    <xdr:row>40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5" name="Drop Down 36">
              <controlPr defaultSize="0" autoLine="0" autoPict="0">
                <anchor moveWithCells="1">
                  <from>
                    <xdr:col>0</xdr:col>
                    <xdr:colOff>0</xdr:colOff>
                    <xdr:row>41</xdr:row>
                    <xdr:rowOff>7620</xdr:rowOff>
                  </from>
                  <to>
                    <xdr:col>9</xdr:col>
                    <xdr:colOff>365760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6" name="Group Box 41">
              <controlPr defaultSize="0" autoFill="0" autoPict="0">
                <anchor moveWithCells="1">
                  <from>
                    <xdr:col>2</xdr:col>
                    <xdr:colOff>38100</xdr:colOff>
                    <xdr:row>45</xdr:row>
                    <xdr:rowOff>22860</xdr:rowOff>
                  </from>
                  <to>
                    <xdr:col>9</xdr:col>
                    <xdr:colOff>228600</xdr:colOff>
                    <xdr:row>47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Option Button 42">
              <controlPr defaultSize="0" autoFill="0" autoLine="0" autoPict="0">
                <anchor moveWithCells="1">
                  <from>
                    <xdr:col>2</xdr:col>
                    <xdr:colOff>60960</xdr:colOff>
                    <xdr:row>45</xdr:row>
                    <xdr:rowOff>91440</xdr:rowOff>
                  </from>
                  <to>
                    <xdr:col>5</xdr:col>
                    <xdr:colOff>182880</xdr:colOff>
                    <xdr:row>46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8" name="Option Button 43">
              <controlPr defaultSize="0" autoFill="0" autoLine="0" autoPict="0">
                <anchor moveWithCells="1">
                  <from>
                    <xdr:col>2</xdr:col>
                    <xdr:colOff>68580</xdr:colOff>
                    <xdr:row>46</xdr:row>
                    <xdr:rowOff>91440</xdr:rowOff>
                  </from>
                  <to>
                    <xdr:col>5</xdr:col>
                    <xdr:colOff>182880</xdr:colOff>
                    <xdr:row>47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A6" sqref="A6"/>
    </sheetView>
  </sheetViews>
  <sheetFormatPr defaultRowHeight="14.4"/>
  <cols>
    <col min="1" max="1" width="32" bestFit="1" customWidth="1"/>
    <col min="2" max="2" width="31.5546875" customWidth="1"/>
    <col min="3" max="3" width="14.6640625" customWidth="1"/>
    <col min="5" max="5" width="16.6640625" customWidth="1"/>
    <col min="6" max="6" width="28" customWidth="1"/>
    <col min="7" max="7" width="18.6640625" customWidth="1"/>
  </cols>
  <sheetData>
    <row r="1" spans="1:7" ht="17.399999999999999">
      <c r="A1" s="173" t="s">
        <v>39</v>
      </c>
      <c r="B1" s="173"/>
      <c r="C1" s="173"/>
      <c r="D1" s="173"/>
      <c r="E1" s="173"/>
      <c r="F1" s="173"/>
      <c r="G1" s="173"/>
    </row>
    <row r="2" spans="1:7">
      <c r="A2" s="72"/>
      <c r="B2" s="72"/>
      <c r="C2" s="72"/>
      <c r="D2" s="72"/>
      <c r="E2" s="72"/>
      <c r="F2" s="72"/>
      <c r="G2" s="72"/>
    </row>
    <row r="3" spans="1:7" ht="15.6">
      <c r="A3" s="12" t="s">
        <v>40</v>
      </c>
      <c r="B3" s="12" t="s">
        <v>41</v>
      </c>
      <c r="C3" s="12" t="s">
        <v>42</v>
      </c>
      <c r="D3" s="12" t="s">
        <v>45</v>
      </c>
      <c r="E3" s="12" t="s">
        <v>43</v>
      </c>
      <c r="F3" s="12" t="s">
        <v>11</v>
      </c>
      <c r="G3" s="12" t="s">
        <v>44</v>
      </c>
    </row>
    <row r="4" spans="1:7" ht="15.6">
      <c r="A4" s="13"/>
      <c r="B4" s="13"/>
      <c r="C4" s="13"/>
      <c r="D4" s="13"/>
      <c r="E4" s="13"/>
      <c r="F4" s="13"/>
      <c r="G4" s="13"/>
    </row>
    <row r="5" spans="1:7" ht="15.6">
      <c r="A5" s="60" t="s">
        <v>24</v>
      </c>
      <c r="B5" s="14" t="s">
        <v>25</v>
      </c>
      <c r="C5" s="14" t="s">
        <v>29</v>
      </c>
      <c r="D5" s="14" t="s">
        <v>46</v>
      </c>
      <c r="E5" s="14" t="s">
        <v>30</v>
      </c>
      <c r="F5" s="15" t="s">
        <v>26</v>
      </c>
      <c r="G5" s="14" t="s">
        <v>27</v>
      </c>
    </row>
    <row r="6" spans="1:7" ht="15.6">
      <c r="A6" s="60" t="s">
        <v>56</v>
      </c>
      <c r="B6" s="14" t="s">
        <v>118</v>
      </c>
      <c r="C6" s="14" t="s">
        <v>119</v>
      </c>
      <c r="D6" s="14" t="s">
        <v>120</v>
      </c>
      <c r="E6" s="14" t="s">
        <v>121</v>
      </c>
      <c r="F6" s="16" t="s">
        <v>57</v>
      </c>
      <c r="G6" s="14" t="s">
        <v>58</v>
      </c>
    </row>
    <row r="7" spans="1:7" ht="15.6">
      <c r="A7" s="14"/>
      <c r="B7" s="14"/>
      <c r="C7" s="14"/>
      <c r="D7" s="14"/>
      <c r="E7" s="14"/>
      <c r="F7" s="14"/>
      <c r="G7" s="14"/>
    </row>
    <row r="8" spans="1:7" ht="15.6">
      <c r="A8" s="14"/>
      <c r="B8" s="14"/>
      <c r="C8" s="14"/>
      <c r="D8" s="14"/>
      <c r="E8" s="14"/>
      <c r="F8" s="14"/>
      <c r="G8" s="14"/>
    </row>
    <row r="9" spans="1:7" ht="15.6">
      <c r="A9" s="14"/>
      <c r="B9" s="14"/>
      <c r="C9" s="14"/>
      <c r="D9" s="14"/>
      <c r="E9" s="14"/>
      <c r="F9" s="14"/>
      <c r="G9" s="14"/>
    </row>
    <row r="10" spans="1:7" ht="15.6">
      <c r="A10" s="14"/>
      <c r="B10" s="14"/>
      <c r="C10" s="14"/>
      <c r="D10" s="14"/>
      <c r="E10" s="14"/>
      <c r="F10" s="14"/>
      <c r="G10" s="14"/>
    </row>
    <row r="11" spans="1:7" ht="15.6">
      <c r="A11" s="14"/>
      <c r="B11" s="14"/>
      <c r="C11" s="14"/>
      <c r="D11" s="14"/>
      <c r="E11" s="14"/>
      <c r="F11" s="14"/>
      <c r="G11" s="14"/>
    </row>
    <row r="12" spans="1:7" ht="15.6">
      <c r="A12" s="14"/>
      <c r="B12" s="14"/>
      <c r="C12" s="14"/>
      <c r="D12" s="14"/>
      <c r="E12" s="14"/>
      <c r="F12" s="14"/>
      <c r="G12" s="14"/>
    </row>
    <row r="13" spans="1:7" ht="15.6">
      <c r="A13" s="14"/>
      <c r="B13" s="14"/>
      <c r="C13" s="14"/>
      <c r="D13" s="14"/>
      <c r="E13" s="14"/>
      <c r="F13" s="14"/>
      <c r="G13" s="14"/>
    </row>
    <row r="14" spans="1:7" ht="15.6">
      <c r="A14" s="14"/>
      <c r="B14" s="14"/>
      <c r="C14" s="14"/>
      <c r="D14" s="14"/>
      <c r="E14" s="14"/>
      <c r="F14" s="14"/>
      <c r="G14" s="14"/>
    </row>
    <row r="15" spans="1:7" ht="15.6">
      <c r="A15" s="14"/>
      <c r="B15" s="14"/>
      <c r="C15" s="14"/>
      <c r="D15" s="14"/>
      <c r="E15" s="14"/>
      <c r="F15" s="14"/>
      <c r="G15" s="14"/>
    </row>
    <row r="16" spans="1:7" ht="15.6">
      <c r="A16" s="14"/>
      <c r="B16" s="14"/>
      <c r="C16" s="14"/>
      <c r="D16" s="14"/>
      <c r="E16" s="14"/>
      <c r="F16" s="14"/>
      <c r="G16" s="14"/>
    </row>
    <row r="17" spans="1:7" ht="15.6">
      <c r="A17" s="14"/>
      <c r="B17" s="14"/>
      <c r="C17" s="14"/>
      <c r="D17" s="14"/>
      <c r="E17" s="14"/>
      <c r="F17" s="14"/>
      <c r="G17" s="14"/>
    </row>
    <row r="18" spans="1:7" ht="15.6">
      <c r="A18" s="14"/>
      <c r="B18" s="14"/>
      <c r="C18" s="14"/>
      <c r="D18" s="14"/>
      <c r="E18" s="14"/>
      <c r="F18" s="14"/>
      <c r="G18" s="14"/>
    </row>
    <row r="19" spans="1:7" ht="15.6">
      <c r="A19" s="14"/>
      <c r="B19" s="14"/>
      <c r="C19" s="14"/>
      <c r="D19" s="14"/>
      <c r="E19" s="14"/>
      <c r="F19" s="14"/>
      <c r="G19" s="14"/>
    </row>
    <row r="20" spans="1:7" ht="15.6">
      <c r="A20" s="14"/>
      <c r="B20" s="14"/>
      <c r="C20" s="14"/>
      <c r="D20" s="14"/>
      <c r="E20" s="14"/>
      <c r="F20" s="14"/>
      <c r="G20" s="14"/>
    </row>
    <row r="21" spans="1:7" ht="15.6">
      <c r="A21" s="14"/>
      <c r="B21" s="14"/>
      <c r="C21" s="14"/>
      <c r="D21" s="14"/>
      <c r="E21" s="14"/>
      <c r="F21" s="14"/>
      <c r="G21" s="14"/>
    </row>
    <row r="22" spans="1:7" ht="15.6">
      <c r="A22" s="14"/>
      <c r="B22" s="14"/>
      <c r="C22" s="14"/>
      <c r="D22" s="14"/>
      <c r="E22" s="14"/>
      <c r="F22" s="14"/>
      <c r="G22" s="14"/>
    </row>
    <row r="23" spans="1:7" ht="15.6">
      <c r="A23" s="14"/>
      <c r="B23" s="14"/>
      <c r="C23" s="14"/>
      <c r="D23" s="14"/>
      <c r="E23" s="14"/>
      <c r="F23" s="14"/>
      <c r="G23" s="14"/>
    </row>
    <row r="24" spans="1:7" ht="15.6">
      <c r="A24" s="14"/>
      <c r="B24" s="14"/>
      <c r="C24" s="14"/>
      <c r="D24" s="14"/>
      <c r="E24" s="14"/>
      <c r="F24" s="14"/>
      <c r="G24" s="14"/>
    </row>
    <row r="25" spans="1:7" ht="15.6">
      <c r="A25" s="14"/>
      <c r="B25" s="14"/>
      <c r="C25" s="14"/>
      <c r="D25" s="14"/>
      <c r="E25" s="14"/>
      <c r="F25" s="14"/>
      <c r="G25" s="14"/>
    </row>
    <row r="26" spans="1:7" ht="15.6">
      <c r="A26" s="14"/>
      <c r="B26" s="14"/>
      <c r="C26" s="14"/>
      <c r="D26" s="14"/>
      <c r="E26" s="14"/>
      <c r="F26" s="14"/>
      <c r="G26" s="14"/>
    </row>
  </sheetData>
  <mergeCells count="2">
    <mergeCell ref="A1:G1"/>
    <mergeCell ref="A2:G2"/>
  </mergeCells>
  <hyperlinks>
    <hyperlink ref="F5" r:id="rId1" xr:uid="{00000000-0004-0000-0100-000000000000}"/>
    <hyperlink ref="F6" r:id="rId2" xr:uid="{00000000-0004-0000-0100-000001000000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B18" sqref="B18"/>
    </sheetView>
  </sheetViews>
  <sheetFormatPr defaultColWidth="9.109375" defaultRowHeight="14.4"/>
  <cols>
    <col min="1" max="1" width="58" style="30" customWidth="1"/>
    <col min="2" max="2" width="12.88671875" style="30" customWidth="1"/>
    <col min="3" max="3" width="21.109375" style="30" customWidth="1"/>
    <col min="4" max="4" width="13.44140625" style="30" bestFit="1" customWidth="1"/>
    <col min="5" max="5" width="13.88671875" style="30" bestFit="1" customWidth="1"/>
    <col min="6" max="6" width="14" style="30" bestFit="1" customWidth="1"/>
    <col min="7" max="7" width="12.5546875" style="30" bestFit="1" customWidth="1"/>
    <col min="8" max="8" width="17" style="30" bestFit="1" customWidth="1"/>
    <col min="9" max="9" width="16" style="30" bestFit="1" customWidth="1"/>
    <col min="10" max="16384" width="9.109375" style="30"/>
  </cols>
  <sheetData>
    <row r="1" spans="1:9" ht="17.399999999999999">
      <c r="A1" s="176" t="s">
        <v>103</v>
      </c>
      <c r="B1" s="177"/>
      <c r="C1" s="174" t="s">
        <v>14</v>
      </c>
      <c r="D1" s="175"/>
      <c r="E1" s="175"/>
      <c r="F1" s="175"/>
      <c r="G1" s="175"/>
      <c r="H1" s="175"/>
      <c r="I1" s="175"/>
    </row>
    <row r="2" spans="1:9">
      <c r="A2" s="178"/>
      <c r="B2" s="179"/>
      <c r="C2" s="31"/>
      <c r="D2" s="32"/>
      <c r="E2" s="32"/>
      <c r="F2" s="32"/>
      <c r="G2" s="32"/>
      <c r="H2" s="32"/>
      <c r="I2" s="33"/>
    </row>
    <row r="3" spans="1:9" ht="18">
      <c r="A3" s="34" t="s">
        <v>47</v>
      </c>
      <c r="B3" s="35" t="s">
        <v>48</v>
      </c>
      <c r="C3" s="17" t="s">
        <v>59</v>
      </c>
      <c r="D3" s="17" t="s">
        <v>60</v>
      </c>
      <c r="E3" s="17" t="s">
        <v>61</v>
      </c>
      <c r="F3" s="17" t="s">
        <v>62</v>
      </c>
      <c r="G3" s="17" t="s">
        <v>63</v>
      </c>
      <c r="H3" s="17" t="s">
        <v>83</v>
      </c>
      <c r="I3" s="17" t="s">
        <v>84</v>
      </c>
    </row>
    <row r="4" spans="1:9">
      <c r="A4" s="31"/>
      <c r="B4" s="32"/>
      <c r="C4" s="31"/>
      <c r="D4" s="32"/>
      <c r="E4" s="32"/>
      <c r="F4" s="32"/>
      <c r="G4" s="32"/>
      <c r="H4" s="32"/>
      <c r="I4" s="33"/>
    </row>
    <row r="5" spans="1:9">
      <c r="A5" s="52" t="s">
        <v>49</v>
      </c>
      <c r="B5" s="36">
        <v>60</v>
      </c>
      <c r="C5" s="37" t="s">
        <v>64</v>
      </c>
      <c r="D5" s="37" t="s">
        <v>65</v>
      </c>
      <c r="E5" s="37" t="s">
        <v>66</v>
      </c>
      <c r="F5" s="37" t="s">
        <v>92</v>
      </c>
      <c r="G5" s="37" t="s">
        <v>74</v>
      </c>
      <c r="H5" s="38" t="s">
        <v>85</v>
      </c>
      <c r="I5" s="38" t="s">
        <v>85</v>
      </c>
    </row>
    <row r="6" spans="1:9">
      <c r="A6" s="53" t="s">
        <v>50</v>
      </c>
      <c r="B6" s="39">
        <v>45</v>
      </c>
      <c r="C6" s="38" t="s">
        <v>80</v>
      </c>
      <c r="D6" s="38" t="s">
        <v>68</v>
      </c>
      <c r="E6" s="38" t="s">
        <v>77</v>
      </c>
      <c r="F6" s="38" t="s">
        <v>91</v>
      </c>
      <c r="G6" s="38" t="s">
        <v>75</v>
      </c>
      <c r="H6" s="38" t="s">
        <v>86</v>
      </c>
      <c r="I6" s="38" t="s">
        <v>87</v>
      </c>
    </row>
    <row r="7" spans="1:9">
      <c r="A7" s="53" t="s">
        <v>51</v>
      </c>
      <c r="B7" s="39">
        <v>35</v>
      </c>
      <c r="C7" s="38" t="s">
        <v>78</v>
      </c>
      <c r="D7" s="38" t="s">
        <v>69</v>
      </c>
      <c r="E7" s="38" t="s">
        <v>76</v>
      </c>
      <c r="F7" s="38" t="s">
        <v>93</v>
      </c>
      <c r="G7" s="38" t="s">
        <v>72</v>
      </c>
      <c r="H7" s="38"/>
      <c r="I7" s="38"/>
    </row>
    <row r="8" spans="1:9">
      <c r="A8" s="53" t="s">
        <v>52</v>
      </c>
      <c r="B8" s="39">
        <v>45</v>
      </c>
      <c r="C8" s="38" t="s">
        <v>79</v>
      </c>
      <c r="D8" s="38" t="s">
        <v>70</v>
      </c>
      <c r="E8" s="38"/>
      <c r="F8" s="38" t="s">
        <v>94</v>
      </c>
      <c r="G8" s="38" t="s">
        <v>73</v>
      </c>
      <c r="H8" s="38"/>
      <c r="I8" s="38"/>
    </row>
    <row r="9" spans="1:9">
      <c r="A9" s="53" t="s">
        <v>53</v>
      </c>
      <c r="B9" s="39">
        <v>25</v>
      </c>
      <c r="C9" s="38" t="s">
        <v>81</v>
      </c>
      <c r="D9" s="38" t="s">
        <v>71</v>
      </c>
      <c r="E9" s="38"/>
      <c r="F9" s="38"/>
      <c r="G9" s="38"/>
      <c r="H9" s="38"/>
      <c r="I9" s="38"/>
    </row>
    <row r="10" spans="1:9">
      <c r="A10" s="53" t="s">
        <v>117</v>
      </c>
      <c r="B10" s="39">
        <v>85</v>
      </c>
      <c r="C10" s="38"/>
      <c r="D10" s="38" t="s">
        <v>76</v>
      </c>
      <c r="E10" s="38"/>
      <c r="F10" s="38"/>
      <c r="G10" s="38"/>
      <c r="H10" s="38"/>
      <c r="I10" s="38"/>
    </row>
    <row r="11" spans="1:9">
      <c r="A11" s="53"/>
      <c r="B11" s="39"/>
      <c r="C11" s="38"/>
      <c r="D11" s="38"/>
      <c r="E11" s="38"/>
      <c r="F11" s="38"/>
      <c r="G11" s="38"/>
      <c r="H11" s="38"/>
      <c r="I11" s="38"/>
    </row>
    <row r="12" spans="1:9">
      <c r="A12" s="53"/>
      <c r="B12" s="39"/>
      <c r="C12" s="38"/>
      <c r="D12" s="38"/>
      <c r="E12" s="38"/>
      <c r="F12" s="38"/>
      <c r="G12" s="38"/>
      <c r="H12" s="38"/>
      <c r="I12" s="38"/>
    </row>
    <row r="13" spans="1:9">
      <c r="A13" s="53"/>
      <c r="B13" s="39"/>
      <c r="C13" s="38"/>
      <c r="D13" s="38"/>
      <c r="E13" s="38"/>
      <c r="F13" s="38"/>
      <c r="G13" s="38"/>
      <c r="H13" s="38"/>
      <c r="I13" s="38"/>
    </row>
    <row r="14" spans="1:9">
      <c r="A14" s="53"/>
      <c r="B14" s="39"/>
      <c r="C14" s="38"/>
      <c r="D14" s="38"/>
      <c r="E14" s="38"/>
      <c r="F14" s="38"/>
      <c r="G14" s="38"/>
      <c r="H14" s="38"/>
      <c r="I14" s="38"/>
    </row>
    <row r="15" spans="1:9">
      <c r="A15" s="53"/>
      <c r="B15" s="39"/>
      <c r="C15" s="38"/>
      <c r="D15" s="38"/>
      <c r="E15" s="38"/>
      <c r="F15" s="38"/>
      <c r="G15" s="38"/>
      <c r="H15" s="38"/>
      <c r="I15" s="38"/>
    </row>
    <row r="16" spans="1:9">
      <c r="A16" s="53"/>
      <c r="B16" s="39"/>
      <c r="C16" s="38"/>
      <c r="D16" s="38"/>
      <c r="E16" s="38"/>
      <c r="F16" s="38"/>
      <c r="G16" s="38"/>
      <c r="H16" s="38"/>
      <c r="I16" s="38"/>
    </row>
    <row r="17" spans="1:9">
      <c r="A17" s="53"/>
      <c r="B17" s="39"/>
      <c r="C17" s="38"/>
      <c r="D17" s="38"/>
      <c r="E17" s="38"/>
      <c r="F17" s="38"/>
      <c r="G17" s="38"/>
      <c r="H17" s="38"/>
      <c r="I17" s="38"/>
    </row>
    <row r="18" spans="1:9">
      <c r="A18" s="53"/>
      <c r="B18" s="39"/>
      <c r="C18" s="38"/>
      <c r="D18" s="38"/>
      <c r="E18" s="38"/>
      <c r="F18" s="38"/>
      <c r="G18" s="38"/>
      <c r="H18" s="38"/>
      <c r="I18" s="38"/>
    </row>
    <row r="19" spans="1:9">
      <c r="A19" s="53"/>
      <c r="B19" s="39"/>
      <c r="C19" s="38"/>
      <c r="D19" s="38"/>
      <c r="E19" s="38"/>
      <c r="F19" s="38"/>
      <c r="G19" s="38"/>
      <c r="H19" s="38"/>
      <c r="I19" s="38"/>
    </row>
    <row r="20" spans="1:9">
      <c r="A20" s="53"/>
      <c r="B20" s="39"/>
      <c r="C20" s="38"/>
      <c r="D20" s="38"/>
      <c r="E20" s="38"/>
      <c r="F20" s="38"/>
      <c r="G20" s="38"/>
      <c r="H20" s="38"/>
      <c r="I20" s="38"/>
    </row>
    <row r="21" spans="1:9">
      <c r="A21" s="53"/>
      <c r="B21" s="39"/>
      <c r="C21" s="38"/>
      <c r="D21" s="38"/>
      <c r="E21" s="38"/>
      <c r="F21" s="38"/>
      <c r="G21" s="38"/>
      <c r="H21" s="38"/>
      <c r="I21" s="38"/>
    </row>
    <row r="22" spans="1:9">
      <c r="A22" s="53"/>
      <c r="B22" s="39"/>
      <c r="C22" s="38"/>
      <c r="D22" s="38"/>
      <c r="E22" s="38"/>
      <c r="F22" s="38"/>
      <c r="G22" s="38"/>
      <c r="H22" s="38"/>
      <c r="I22" s="38"/>
    </row>
    <row r="23" spans="1:9">
      <c r="A23" s="53"/>
      <c r="B23" s="39"/>
      <c r="C23" s="38"/>
      <c r="D23" s="38"/>
      <c r="E23" s="38"/>
      <c r="F23" s="38"/>
      <c r="G23" s="38"/>
      <c r="H23" s="38"/>
      <c r="I23" s="38"/>
    </row>
    <row r="24" spans="1:9">
      <c r="A24" s="53"/>
      <c r="B24" s="39"/>
      <c r="C24" s="38"/>
      <c r="D24" s="38"/>
      <c r="E24" s="38"/>
      <c r="F24" s="38"/>
      <c r="G24" s="38"/>
      <c r="H24" s="38"/>
      <c r="I24" s="38"/>
    </row>
    <row r="25" spans="1:9">
      <c r="A25" s="53"/>
      <c r="B25" s="39"/>
      <c r="C25" s="38"/>
      <c r="D25" s="38"/>
      <c r="E25" s="38"/>
      <c r="F25" s="38"/>
      <c r="G25" s="38"/>
      <c r="H25" s="38"/>
      <c r="I25" s="38"/>
    </row>
    <row r="26" spans="1:9">
      <c r="A26" s="53"/>
      <c r="B26" s="39"/>
      <c r="C26" s="38"/>
      <c r="D26" s="38"/>
      <c r="E26" s="38"/>
      <c r="F26" s="38"/>
      <c r="G26" s="38"/>
      <c r="H26" s="38"/>
      <c r="I26" s="38"/>
    </row>
    <row r="27" spans="1:9">
      <c r="A27" s="53"/>
      <c r="B27" s="39"/>
      <c r="C27" s="38"/>
      <c r="D27" s="38"/>
      <c r="E27" s="38"/>
      <c r="F27" s="38"/>
      <c r="G27" s="38"/>
      <c r="H27" s="38"/>
      <c r="I27" s="38"/>
    </row>
    <row r="28" spans="1:9">
      <c r="A28" s="53"/>
      <c r="B28" s="39"/>
      <c r="C28" s="38"/>
      <c r="D28" s="38"/>
      <c r="E28" s="38"/>
      <c r="F28" s="38"/>
      <c r="G28" s="38"/>
      <c r="H28" s="38"/>
      <c r="I28" s="38"/>
    </row>
    <row r="29" spans="1:9">
      <c r="A29" s="53"/>
      <c r="B29" s="39"/>
      <c r="C29" s="38"/>
      <c r="D29" s="38"/>
      <c r="E29" s="38"/>
      <c r="F29" s="38"/>
      <c r="G29" s="38"/>
      <c r="H29" s="38"/>
      <c r="I29" s="38"/>
    </row>
    <row r="30" spans="1:9">
      <c r="A30" s="53"/>
      <c r="B30" s="39"/>
      <c r="C30" s="38"/>
      <c r="D30" s="38"/>
      <c r="E30" s="38"/>
      <c r="F30" s="38"/>
      <c r="G30" s="38"/>
      <c r="H30" s="38"/>
      <c r="I30" s="38"/>
    </row>
    <row r="31" spans="1:9">
      <c r="A31" s="53"/>
      <c r="B31" s="39"/>
      <c r="C31" s="38"/>
      <c r="D31" s="38"/>
      <c r="E31" s="38"/>
      <c r="F31" s="38"/>
      <c r="G31" s="38"/>
      <c r="H31" s="38"/>
      <c r="I31" s="38"/>
    </row>
  </sheetData>
  <mergeCells count="3">
    <mergeCell ref="C1:I1"/>
    <mergeCell ref="A1:B1"/>
    <mergeCell ref="A2:B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A20" sqref="A20"/>
    </sheetView>
  </sheetViews>
  <sheetFormatPr defaultRowHeight="14.4"/>
  <cols>
    <col min="1" max="1" width="53" customWidth="1"/>
    <col min="2" max="2" width="10.5546875" bestFit="1" customWidth="1"/>
  </cols>
  <sheetData>
    <row r="1" spans="1:2" ht="17.399999999999999">
      <c r="A1" s="180" t="s">
        <v>104</v>
      </c>
      <c r="B1" s="180"/>
    </row>
    <row r="2" spans="1:2">
      <c r="A2" s="43"/>
      <c r="B2" s="43"/>
    </row>
    <row r="3" spans="1:2">
      <c r="A3" s="42" t="s">
        <v>101</v>
      </c>
      <c r="B3" s="42" t="s">
        <v>105</v>
      </c>
    </row>
    <row r="4" spans="1:2">
      <c r="A4" s="43"/>
      <c r="B4" s="44"/>
    </row>
    <row r="5" spans="1:2">
      <c r="A5" s="43" t="s">
        <v>102</v>
      </c>
      <c r="B5" s="44">
        <v>189</v>
      </c>
    </row>
    <row r="6" spans="1:2">
      <c r="A6" s="43" t="s">
        <v>106</v>
      </c>
      <c r="B6" s="44">
        <v>580</v>
      </c>
    </row>
    <row r="7" spans="1:2">
      <c r="A7" s="43" t="s">
        <v>109</v>
      </c>
      <c r="B7" s="44">
        <v>34</v>
      </c>
    </row>
    <row r="8" spans="1:2">
      <c r="A8" s="43" t="s">
        <v>110</v>
      </c>
      <c r="B8" s="44">
        <v>39.99</v>
      </c>
    </row>
    <row r="9" spans="1:2">
      <c r="A9" s="43" t="s">
        <v>111</v>
      </c>
      <c r="B9" s="44">
        <v>36</v>
      </c>
    </row>
    <row r="10" spans="1:2">
      <c r="A10" t="s">
        <v>112</v>
      </c>
      <c r="B10" s="44">
        <v>99</v>
      </c>
    </row>
    <row r="11" spans="1:2">
      <c r="A11" s="43" t="s">
        <v>113</v>
      </c>
      <c r="B11" s="44">
        <v>65</v>
      </c>
    </row>
    <row r="12" spans="1:2">
      <c r="A12" s="43" t="s">
        <v>115</v>
      </c>
      <c r="B12" s="44">
        <v>24.99</v>
      </c>
    </row>
    <row r="13" spans="1:2">
      <c r="A13" s="43" t="s">
        <v>116</v>
      </c>
      <c r="B13" s="44">
        <v>14.99</v>
      </c>
    </row>
    <row r="14" spans="1:2">
      <c r="A14" s="43"/>
      <c r="B14" s="44"/>
    </row>
    <row r="15" spans="1:2">
      <c r="A15" s="43"/>
      <c r="B15" s="44"/>
    </row>
    <row r="16" spans="1:2">
      <c r="A16" s="43"/>
      <c r="B16" s="44"/>
    </row>
    <row r="17" spans="1:2">
      <c r="A17" s="43"/>
      <c r="B17" s="44"/>
    </row>
    <row r="18" spans="1:2">
      <c r="A18" s="43"/>
      <c r="B18" s="44"/>
    </row>
    <row r="19" spans="1:2">
      <c r="A19" s="43"/>
      <c r="B19" s="44"/>
    </row>
    <row r="20" spans="1:2">
      <c r="A20" s="43"/>
      <c r="B20" s="44"/>
    </row>
    <row r="21" spans="1:2">
      <c r="A21" s="43"/>
      <c r="B21" s="44"/>
    </row>
    <row r="22" spans="1:2">
      <c r="A22" s="43"/>
      <c r="B22" s="44"/>
    </row>
    <row r="23" spans="1:2">
      <c r="A23" s="43"/>
      <c r="B23" s="44"/>
    </row>
    <row r="24" spans="1:2">
      <c r="A24" s="43"/>
      <c r="B24" s="44"/>
    </row>
    <row r="25" spans="1:2">
      <c r="A25" s="43"/>
      <c r="B25" s="44"/>
    </row>
    <row r="26" spans="1:2">
      <c r="A26" s="43"/>
      <c r="B26" s="44"/>
    </row>
    <row r="27" spans="1:2">
      <c r="A27" s="43"/>
      <c r="B27" s="44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Orçamento</vt:lpstr>
      <vt:lpstr>Clientes</vt:lpstr>
      <vt:lpstr>Serviços</vt:lpstr>
      <vt:lpstr>Peças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RicleiLG</dc:creator>
  <cp:lastModifiedBy>Thebest</cp:lastModifiedBy>
  <cp:lastPrinted>2021-10-08T19:32:49Z</cp:lastPrinted>
  <dcterms:created xsi:type="dcterms:W3CDTF">2013-01-27T17:08:50Z</dcterms:created>
  <dcterms:modified xsi:type="dcterms:W3CDTF">2021-10-08T19:42:02Z</dcterms:modified>
</cp:coreProperties>
</file>