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vlan/Repos/research/data-forensics/dist/assets/data/"/>
    </mc:Choice>
  </mc:AlternateContent>
  <xr:revisionPtr revIDLastSave="0" documentId="8_{B98F304A-CD84-2141-AFAB-05483F2043EC}" xr6:coauthVersionLast="47" xr6:coauthVersionMax="47" xr10:uidLastSave="{00000000-0000-0000-0000-000000000000}"/>
  <bookViews>
    <workbookView xWindow="120" yWindow="500" windowWidth="30380" windowHeight="144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 s="1"/>
  <c r="P8" i="1"/>
  <c r="Q8" i="1"/>
  <c r="R8" i="1" s="1"/>
  <c r="P16" i="1"/>
  <c r="R16" i="1" s="1"/>
  <c r="Q16" i="1"/>
  <c r="P17" i="1"/>
  <c r="Q17" i="1"/>
  <c r="R17" i="1"/>
  <c r="P18" i="1"/>
  <c r="Q18" i="1"/>
  <c r="R18" i="1" s="1"/>
  <c r="P24" i="1"/>
  <c r="R24" i="1" s="1"/>
  <c r="Q24" i="1"/>
  <c r="P25" i="1"/>
  <c r="Q25" i="1"/>
  <c r="R25" i="1"/>
  <c r="P26" i="1"/>
  <c r="Q26" i="1"/>
  <c r="R26" i="1"/>
  <c r="P28" i="1"/>
  <c r="Q28" i="1"/>
  <c r="R28" i="1"/>
  <c r="P29" i="1"/>
  <c r="Q29" i="1"/>
  <c r="R29" i="1"/>
  <c r="P32" i="1"/>
  <c r="R32" i="1" s="1"/>
  <c r="Q32" i="1"/>
  <c r="P33" i="1"/>
  <c r="Q33" i="1"/>
  <c r="R33" i="1"/>
  <c r="P34" i="1"/>
  <c r="Q34" i="1"/>
  <c r="R34" i="1"/>
  <c r="P35" i="1"/>
  <c r="Q35" i="1"/>
  <c r="R35" i="1"/>
  <c r="P49" i="1"/>
  <c r="Q49" i="1"/>
  <c r="R49" i="1"/>
  <c r="P50" i="1"/>
  <c r="Q50" i="1"/>
  <c r="R50" i="1"/>
  <c r="P66" i="1"/>
  <c r="Q66" i="1"/>
  <c r="R66" i="1" s="1"/>
  <c r="P67" i="1"/>
  <c r="Q67" i="1"/>
  <c r="R67" i="1" s="1"/>
  <c r="P2" i="1"/>
  <c r="P71" i="1" s="1"/>
  <c r="Q2" i="1"/>
  <c r="R2" i="1" s="1"/>
  <c r="R71" i="1" s="1"/>
  <c r="P3" i="1"/>
  <c r="Q3" i="1"/>
  <c r="R3" i="1"/>
  <c r="P4" i="1"/>
  <c r="Q4" i="1"/>
  <c r="R4" i="1"/>
  <c r="P5" i="1"/>
  <c r="R5" i="1" s="1"/>
  <c r="Q5" i="1"/>
  <c r="P6" i="1"/>
  <c r="Q6" i="1"/>
  <c r="R6" i="1"/>
  <c r="P9" i="1"/>
  <c r="Q9" i="1"/>
  <c r="R9" i="1"/>
  <c r="P10" i="1"/>
  <c r="Q10" i="1"/>
  <c r="R10" i="1"/>
  <c r="P11" i="1"/>
  <c r="Q11" i="1"/>
  <c r="R11" i="1"/>
  <c r="P12" i="1"/>
  <c r="R12" i="1" s="1"/>
  <c r="Q12" i="1"/>
  <c r="P13" i="1"/>
  <c r="Q13" i="1"/>
  <c r="R13" i="1"/>
  <c r="P14" i="1"/>
  <c r="Q14" i="1"/>
  <c r="R14" i="1"/>
  <c r="P15" i="1"/>
  <c r="Q15" i="1"/>
  <c r="R15" i="1"/>
  <c r="P19" i="1"/>
  <c r="Q19" i="1"/>
  <c r="R19" i="1"/>
  <c r="P20" i="1"/>
  <c r="Q20" i="1"/>
  <c r="R20" i="1"/>
  <c r="P21" i="1"/>
  <c r="Q21" i="1"/>
  <c r="R21" i="1" s="1"/>
  <c r="P22" i="1"/>
  <c r="Q22" i="1"/>
  <c r="R22" i="1" s="1"/>
  <c r="P23" i="1"/>
  <c r="Q23" i="1"/>
  <c r="R23" i="1" s="1"/>
  <c r="P27" i="1"/>
  <c r="Q27" i="1"/>
  <c r="R27" i="1"/>
  <c r="P30" i="1"/>
  <c r="Q30" i="1"/>
  <c r="R30" i="1"/>
  <c r="P31" i="1"/>
  <c r="R31" i="1" s="1"/>
  <c r="Q31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R40" i="1" s="1"/>
  <c r="Q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 s="1"/>
  <c r="P47" i="1"/>
  <c r="Q47" i="1"/>
  <c r="R47" i="1" s="1"/>
  <c r="P48" i="1"/>
  <c r="Q48" i="1"/>
  <c r="R48" i="1" s="1"/>
  <c r="P51" i="1"/>
  <c r="Q51" i="1"/>
  <c r="R51" i="1"/>
  <c r="P52" i="1"/>
  <c r="Q52" i="1"/>
  <c r="R52" i="1"/>
  <c r="P53" i="1"/>
  <c r="R53" i="1" s="1"/>
  <c r="Q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R58" i="1" s="1"/>
  <c r="Q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 s="1"/>
  <c r="P65" i="1"/>
  <c r="Q65" i="1"/>
  <c r="R65" i="1" s="1"/>
  <c r="P68" i="1"/>
  <c r="Q68" i="1"/>
  <c r="R68" i="1" s="1"/>
  <c r="P69" i="1"/>
  <c r="Q69" i="1"/>
  <c r="R69" i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/>
  <c r="O67" i="1"/>
  <c r="T67" i="1" s="1"/>
  <c r="O68" i="1"/>
  <c r="T68" i="1" s="1"/>
  <c r="O69" i="1"/>
  <c r="T69" i="1" s="1"/>
  <c r="O2" i="1"/>
  <c r="T2" i="1" s="1"/>
  <c r="T71" i="1" s="1"/>
  <c r="N3" i="1"/>
  <c r="S3" i="1" s="1"/>
  <c r="N4" i="1"/>
  <c r="S4" i="1" s="1"/>
  <c r="N5" i="1"/>
  <c r="S5" i="1" s="1"/>
  <c r="N6" i="1"/>
  <c r="S6" i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/>
  <c r="N15" i="1"/>
  <c r="S15" i="1" s="1"/>
  <c r="N16" i="1"/>
  <c r="S16" i="1" s="1"/>
  <c r="N17" i="1"/>
  <c r="S17" i="1" s="1"/>
  <c r="N18" i="1"/>
  <c r="S18" i="1" s="1"/>
  <c r="N19" i="1"/>
  <c r="S19" i="1" s="1"/>
  <c r="N20" i="1"/>
  <c r="S20" i="1" s="1"/>
  <c r="N21" i="1"/>
  <c r="S21" i="1" s="1"/>
  <c r="N22" i="1"/>
  <c r="S22" i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/>
  <c r="N47" i="1"/>
  <c r="S47" i="1" s="1"/>
  <c r="N48" i="1"/>
  <c r="S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S54" i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2" i="1"/>
  <c r="N71" i="1" s="1"/>
  <c r="S2" i="1"/>
  <c r="Q7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" i="1"/>
  <c r="S71" i="1" l="1"/>
  <c r="O71" i="1"/>
</calcChain>
</file>

<file path=xl/comments1.xml><?xml version="1.0" encoding="utf-8"?>
<comments xmlns="http://schemas.openxmlformats.org/spreadsheetml/2006/main">
  <authors>
    <author>Nick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Original line number within Etindele Sosso et al.'s (2020) article. Useful for reconstructing the table order after sorting.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B/SE should equal t. So we divide (B/SE) by t to see if this is the case (result should be close to 1.0, maybe with a very small amount of error since B and SE were rounded)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Cf. comment on the cell to the left; SE probably isn't the SE of β, but let's try this anyway.</t>
        </r>
      </text>
    </comment>
    <comment ref="N1" authorId="0" shapeId="0">
      <text>
        <r>
          <rPr>
            <sz val="9"/>
            <color indexed="81"/>
            <rFont val="Tahoma"/>
            <charset val="1"/>
          </rPr>
          <t>1 if B is greater than the CI lower bound and less than the CI upper bound; otherwise 0</t>
        </r>
      </text>
    </comment>
    <comment ref="O1" authorId="0" shapeId="0">
      <text>
        <r>
          <rPr>
            <sz val="9"/>
            <color indexed="81"/>
            <rFont val="Tahoma"/>
            <charset val="1"/>
          </rPr>
          <t>1 if β is greater than the CI lower bound and less than the CI upper bound; otherwise 0</t>
        </r>
      </text>
    </comment>
    <comment ref="P1" authorId="0" shapeId="0">
      <text>
        <r>
          <rPr>
            <sz val="9"/>
            <color indexed="81"/>
            <rFont val="Tahoma"/>
            <charset val="1"/>
          </rPr>
          <t>1 if absolute value of t is greater than 1.96, otherwise 0</t>
        </r>
      </text>
    </comment>
    <comment ref="Q1" authorId="0" shapeId="0">
      <text>
        <r>
          <rPr>
            <sz val="9"/>
            <color indexed="81"/>
            <rFont val="Tahoma"/>
            <charset val="1"/>
          </rPr>
          <t>1 if absolute value of Sig. is less than 0.05, otherwise 0</t>
        </r>
      </text>
    </comment>
    <comment ref="R1" authorId="0" shapeId="0">
      <text>
        <r>
          <rPr>
            <sz val="9"/>
            <color indexed="81"/>
            <rFont val="Tahoma"/>
            <charset val="1"/>
          </rPr>
          <t>1 if statistical significance of t and Sig. are the same, otherwise 0.</t>
        </r>
      </text>
    </comment>
    <comment ref="S1" authorId="0" shapeId="0">
      <text>
        <r>
          <rPr>
            <sz val="9"/>
            <color indexed="81"/>
            <rFont val="Tahoma"/>
            <charset val="1"/>
          </rPr>
          <t>1 if B is inside the CI and Sig. is less than 0.05, otherwise 0.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1 if β is inside the CI and Sig. is less than 0.05, otherwise 0.</t>
        </r>
      </text>
    </comment>
  </commentList>
</comments>
</file>

<file path=xl/sharedStrings.xml><?xml version="1.0" encoding="utf-8"?>
<sst xmlns="http://schemas.openxmlformats.org/spreadsheetml/2006/main" count="156" uniqueCount="43">
  <si>
    <t>Sex</t>
  </si>
  <si>
    <t>Age</t>
  </si>
  <si>
    <t>Income</t>
  </si>
  <si>
    <t>B</t>
  </si>
  <si>
    <t>SE</t>
  </si>
  <si>
    <t>β</t>
  </si>
  <si>
    <t>t</t>
  </si>
  <si>
    <t>Sig.</t>
  </si>
  <si>
    <t>CILower</t>
  </si>
  <si>
    <t>CIUpper</t>
  </si>
  <si>
    <t>Type_of_Gamers</t>
  </si>
  <si>
    <t>Engaged</t>
  </si>
  <si>
    <t>Problematic</t>
  </si>
  <si>
    <t>Addicted</t>
  </si>
  <si>
    <t>Female</t>
  </si>
  <si>
    <t>Education_(degree)</t>
  </si>
  <si>
    <t>Master</t>
  </si>
  <si>
    <t>Doctorate</t>
  </si>
  <si>
    <t>Postdoctorate</t>
  </si>
  <si>
    <t>Middle</t>
  </si>
  <si>
    <t>High</t>
  </si>
  <si>
    <t>Marital_status</t>
  </si>
  <si>
    <t>Married</t>
  </si>
  <si>
    <t>Employment_status</t>
  </si>
  <si>
    <t>Employed</t>
  </si>
  <si>
    <t>Student_&amp;_employed</t>
  </si>
  <si>
    <t>24-30</t>
  </si>
  <si>
    <t>30-36</t>
  </si>
  <si>
    <t>36-42</t>
  </si>
  <si>
    <t>42-48</t>
  </si>
  <si>
    <t>Model</t>
  </si>
  <si>
    <t>Variable</t>
  </si>
  <si>
    <t>Category</t>
  </si>
  <si>
    <t>B/SE:t</t>
  </si>
  <si>
    <t>β/SE:t</t>
  </si>
  <si>
    <t>B_in_CI</t>
  </si>
  <si>
    <t>β_in_CI</t>
  </si>
  <si>
    <t>tSig</t>
  </si>
  <si>
    <t>pSig</t>
  </si>
  <si>
    <t>tSig=pSig</t>
  </si>
  <si>
    <t>B_in_CI=pSig</t>
  </si>
  <si>
    <t>β_in_CI=pSig</t>
  </si>
  <si>
    <t>Orig.Line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</si>
</sst>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000"/>
  </numFmts>
  <fonts count="6" x14ac:knownFonts="1">
    <font>
      <sz val="10"/>
      <name val="Arial"/>
    </font>
    <font>
      <sz val="10"/>
      <name val="Courier New"/>
      <family val="3"/>
    </font>
    <font>
      <sz val="8"/>
      <name val="Arial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2" fontId="1" fillId="0" borderId="0" xfId="0" applyNumberFormat="1" applyFont="1"/>
    <xf numFmtId="173" fontId="1" fillId="0" borderId="0" xfId="0" applyNumberFormat="1" applyFont="1"/>
    <xf numFmtId="0" fontId="5" fillId="0" borderId="0" xfId="0" applyFont="1"/>
    <xf numFmtId="172" fontId="5" fillId="0" borderId="0" xfId="0" applyNumberFormat="1" applyFont="1"/>
    <xf numFmtId="17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1"/>
  <sheetViews>
    <sheetView tabSelected="1" workbookViewId="0">
      <selection activeCell="N1" sqref="N1"/>
    </sheetView>
  </sheetViews>
  <sheetFormatPr baseColWidth="10" defaultColWidth="9.1640625" defaultRowHeight="14" x14ac:dyDescent="0.2"/>
  <cols>
    <col min="1" max="1" width="13.83203125" style="1" customWidth="1"/>
    <col min="2" max="2" width="9.1640625" style="1"/>
    <col min="3" max="3" width="25.33203125" style="1" customWidth="1"/>
    <col min="4" max="4" width="39.5" style="1" customWidth="1"/>
    <col min="5" max="5" width="9" style="2" bestFit="1" customWidth="1"/>
    <col min="6" max="6" width="6.6640625" style="2" bestFit="1" customWidth="1"/>
    <col min="7" max="7" width="7.83203125" style="2" bestFit="1" customWidth="1"/>
    <col min="8" max="8" width="9" style="2" bestFit="1" customWidth="1"/>
    <col min="9" max="9" width="6.6640625" style="2" bestFit="1" customWidth="1"/>
    <col min="10" max="11" width="9" style="2" bestFit="1" customWidth="1"/>
    <col min="12" max="13" width="9.33203125" style="3" bestFit="1" customWidth="1"/>
    <col min="14" max="16384" width="9.1640625" style="1"/>
  </cols>
  <sheetData>
    <row r="1" spans="1:20" x14ac:dyDescent="0.2">
      <c r="A1" s="4" t="s">
        <v>42</v>
      </c>
      <c r="B1" s="4" t="s">
        <v>30</v>
      </c>
      <c r="C1" s="4" t="s">
        <v>31</v>
      </c>
      <c r="D1" s="4" t="s">
        <v>32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33</v>
      </c>
      <c r="M1" s="6" t="s">
        <v>34</v>
      </c>
      <c r="N1" s="4" t="s">
        <v>35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</row>
    <row r="2" spans="1:20" x14ac:dyDescent="0.2">
      <c r="A2" s="1">
        <v>1</v>
      </c>
      <c r="B2" s="1">
        <v>1</v>
      </c>
      <c r="C2" s="1" t="s">
        <v>10</v>
      </c>
      <c r="D2" s="1" t="s">
        <v>11</v>
      </c>
      <c r="E2" s="2">
        <v>0.86099999999999999</v>
      </c>
      <c r="F2" s="2">
        <v>2E-3</v>
      </c>
      <c r="G2" s="2">
        <v>0.23</v>
      </c>
      <c r="H2" s="2">
        <v>9.7479999999999993</v>
      </c>
      <c r="I2" s="2">
        <v>0.52300000000000002</v>
      </c>
      <c r="J2" s="2">
        <v>-0.21</v>
      </c>
      <c r="K2" s="2">
        <v>2.4580000000000002</v>
      </c>
      <c r="L2" s="3">
        <f t="shared" ref="L2:L33" si="0">(E2/F2)/H2</f>
        <v>44.162905211325402</v>
      </c>
      <c r="M2" s="3">
        <f t="shared" ref="M2:M33" si="1">(G2/F2)/H2</f>
        <v>11.797291752154289</v>
      </c>
      <c r="N2" s="1">
        <f t="shared" ref="N2:N33" si="2">IF(AND(E2&gt;$J2,E2&lt;$K2),1,0)</f>
        <v>1</v>
      </c>
      <c r="O2" s="1">
        <f t="shared" ref="O2:O33" si="3">IF(AND(G2&gt;$J2,G2&lt;$K2),1,0)</f>
        <v>1</v>
      </c>
      <c r="P2" s="1">
        <f t="shared" ref="P2:P33" si="4">IF(H2&gt;1.96,1,0)</f>
        <v>1</v>
      </c>
      <c r="Q2" s="1">
        <f t="shared" ref="Q2:Q33" si="5">IF(I2&lt;0.05,1,0)</f>
        <v>0</v>
      </c>
      <c r="R2" s="1">
        <f>IF(P2+Q2=1,0,1)</f>
        <v>0</v>
      </c>
      <c r="S2" s="1">
        <f>IF(N2+Q2=1,0,1)</f>
        <v>0</v>
      </c>
      <c r="T2" s="1">
        <f>IF(O2+Q2=1,0,1)</f>
        <v>0</v>
      </c>
    </row>
    <row r="3" spans="1:20" x14ac:dyDescent="0.2">
      <c r="A3" s="1">
        <v>2</v>
      </c>
      <c r="B3" s="1">
        <v>1</v>
      </c>
      <c r="C3" s="1" t="s">
        <v>10</v>
      </c>
      <c r="D3" s="1" t="s">
        <v>12</v>
      </c>
      <c r="E3" s="2">
        <v>5.984</v>
      </c>
      <c r="F3" s="2">
        <v>1.0069999999999999</v>
      </c>
      <c r="G3" s="2">
        <v>0.72</v>
      </c>
      <c r="H3" s="2">
        <v>53.415999999999997</v>
      </c>
      <c r="I3" s="2">
        <v>0</v>
      </c>
      <c r="J3" s="2">
        <v>0.79800000000000004</v>
      </c>
      <c r="K3" s="2">
        <v>3.8620000000000001</v>
      </c>
      <c r="L3" s="3">
        <f t="shared" si="0"/>
        <v>0.11124762576298694</v>
      </c>
      <c r="M3" s="3">
        <f t="shared" si="1"/>
        <v>1.3385409516936932E-2</v>
      </c>
      <c r="N3" s="1">
        <f t="shared" si="2"/>
        <v>0</v>
      </c>
      <c r="O3" s="1">
        <f t="shared" si="3"/>
        <v>0</v>
      </c>
      <c r="P3" s="1">
        <f t="shared" si="4"/>
        <v>1</v>
      </c>
      <c r="Q3" s="1">
        <f t="shared" si="5"/>
        <v>1</v>
      </c>
      <c r="R3" s="1">
        <f t="shared" ref="R3:R66" si="6">IF(P3+Q3=1,0,1)</f>
        <v>1</v>
      </c>
      <c r="S3" s="1">
        <f t="shared" ref="S3:S66" si="7">IF(N3+Q3=1,0,1)</f>
        <v>0</v>
      </c>
      <c r="T3" s="1">
        <f t="shared" ref="T3:T66" si="8">IF(O3+Q3=1,0,1)</f>
        <v>0</v>
      </c>
    </row>
    <row r="4" spans="1:20" x14ac:dyDescent="0.2">
      <c r="A4" s="1">
        <v>3</v>
      </c>
      <c r="B4" s="1">
        <v>1</v>
      </c>
      <c r="C4" s="1" t="s">
        <v>10</v>
      </c>
      <c r="D4" s="1" t="s">
        <v>13</v>
      </c>
      <c r="E4" s="2">
        <v>10.608000000000001</v>
      </c>
      <c r="F4" s="2">
        <v>3.0859999999999999</v>
      </c>
      <c r="G4" s="2">
        <v>1.8</v>
      </c>
      <c r="H4" s="2">
        <v>70.974999999999994</v>
      </c>
      <c r="I4" s="2">
        <v>0</v>
      </c>
      <c r="J4" s="2">
        <v>1.153</v>
      </c>
      <c r="K4" s="2">
        <v>4.9359999999999999</v>
      </c>
      <c r="L4" s="3">
        <f t="shared" si="0"/>
        <v>4.8431975970288851E-2</v>
      </c>
      <c r="M4" s="3">
        <f t="shared" si="1"/>
        <v>8.2180954700716378E-3</v>
      </c>
      <c r="N4" s="1">
        <f t="shared" si="2"/>
        <v>0</v>
      </c>
      <c r="O4" s="1">
        <f t="shared" si="3"/>
        <v>1</v>
      </c>
      <c r="P4" s="1">
        <f t="shared" si="4"/>
        <v>1</v>
      </c>
      <c r="Q4" s="1">
        <f t="shared" si="5"/>
        <v>1</v>
      </c>
      <c r="R4" s="1">
        <f t="shared" si="6"/>
        <v>1</v>
      </c>
      <c r="S4" s="1">
        <f t="shared" si="7"/>
        <v>0</v>
      </c>
      <c r="T4" s="1">
        <f t="shared" si="8"/>
        <v>1</v>
      </c>
    </row>
    <row r="5" spans="1:20" x14ac:dyDescent="0.2">
      <c r="A5" s="1">
        <v>4</v>
      </c>
      <c r="B5" s="1">
        <v>1</v>
      </c>
      <c r="C5" s="1" t="s">
        <v>0</v>
      </c>
      <c r="D5" s="1" t="s">
        <v>14</v>
      </c>
      <c r="E5" s="2">
        <v>0.84199999999999997</v>
      </c>
      <c r="F5" s="2">
        <v>0.26</v>
      </c>
      <c r="G5" s="2">
        <v>0.09</v>
      </c>
      <c r="H5" s="2">
        <v>12.406000000000001</v>
      </c>
      <c r="I5" s="2">
        <v>0.69199999999999995</v>
      </c>
      <c r="J5" s="2">
        <v>-0.26300000000000001</v>
      </c>
      <c r="K5" s="2">
        <v>2.0739999999999998</v>
      </c>
      <c r="L5" s="3">
        <f t="shared" si="0"/>
        <v>0.26103994345167969</v>
      </c>
      <c r="M5" s="3">
        <f t="shared" si="1"/>
        <v>2.7902131722863623E-2</v>
      </c>
      <c r="N5" s="1">
        <f t="shared" si="2"/>
        <v>1</v>
      </c>
      <c r="O5" s="1">
        <f t="shared" si="3"/>
        <v>1</v>
      </c>
      <c r="P5" s="1">
        <f t="shared" si="4"/>
        <v>1</v>
      </c>
      <c r="Q5" s="1">
        <f t="shared" si="5"/>
        <v>0</v>
      </c>
      <c r="R5" s="1">
        <f t="shared" si="6"/>
        <v>0</v>
      </c>
      <c r="S5" s="1">
        <f t="shared" si="7"/>
        <v>0</v>
      </c>
      <c r="T5" s="1">
        <f t="shared" si="8"/>
        <v>0</v>
      </c>
    </row>
    <row r="6" spans="1:20" x14ac:dyDescent="0.2">
      <c r="A6" s="1">
        <v>5</v>
      </c>
      <c r="B6" s="1">
        <v>1</v>
      </c>
      <c r="C6" s="1" t="s">
        <v>1</v>
      </c>
      <c r="D6" s="1" t="s">
        <v>26</v>
      </c>
      <c r="E6" s="2">
        <v>2.7850000000000001</v>
      </c>
      <c r="F6" s="2">
        <v>1.0049999999999999</v>
      </c>
      <c r="G6" s="2">
        <v>0.752</v>
      </c>
      <c r="H6" s="2">
        <v>29.741</v>
      </c>
      <c r="I6" s="2">
        <v>0</v>
      </c>
      <c r="J6" s="2">
        <v>0.876</v>
      </c>
      <c r="K6" s="2">
        <v>3.4289999999999998</v>
      </c>
      <c r="L6" s="3">
        <f t="shared" si="0"/>
        <v>9.3175894509497509E-2</v>
      </c>
      <c r="M6" s="3">
        <f t="shared" si="1"/>
        <v>2.5159164334341878E-2</v>
      </c>
      <c r="N6" s="1">
        <f t="shared" si="2"/>
        <v>1</v>
      </c>
      <c r="O6" s="1">
        <f t="shared" si="3"/>
        <v>0</v>
      </c>
      <c r="P6" s="1">
        <f t="shared" si="4"/>
        <v>1</v>
      </c>
      <c r="Q6" s="1">
        <f t="shared" si="5"/>
        <v>1</v>
      </c>
      <c r="R6" s="1">
        <f t="shared" si="6"/>
        <v>1</v>
      </c>
      <c r="S6" s="1">
        <f t="shared" si="7"/>
        <v>1</v>
      </c>
      <c r="T6" s="1">
        <f t="shared" si="8"/>
        <v>0</v>
      </c>
    </row>
    <row r="7" spans="1:20" x14ac:dyDescent="0.2">
      <c r="A7" s="1">
        <v>6</v>
      </c>
      <c r="B7" s="1">
        <v>1</v>
      </c>
      <c r="C7" s="1" t="s">
        <v>1</v>
      </c>
      <c r="D7" s="1" t="s">
        <v>27</v>
      </c>
      <c r="E7" s="2">
        <v>-0.80700000000000005</v>
      </c>
      <c r="F7" s="2">
        <v>0.48</v>
      </c>
      <c r="G7" s="2">
        <v>-0.09</v>
      </c>
      <c r="H7" s="2">
        <v>-10.118</v>
      </c>
      <c r="I7" s="2">
        <v>0</v>
      </c>
      <c r="J7" s="2">
        <v>0.78500000000000003</v>
      </c>
      <c r="K7" s="2">
        <v>3.4780000000000002</v>
      </c>
      <c r="L7" s="3">
        <f t="shared" si="0"/>
        <v>0.16616426171180076</v>
      </c>
      <c r="M7" s="3">
        <f t="shared" si="1"/>
        <v>1.8531330302431311E-2</v>
      </c>
      <c r="N7" s="1">
        <f t="shared" si="2"/>
        <v>0</v>
      </c>
      <c r="O7" s="1">
        <f t="shared" si="3"/>
        <v>0</v>
      </c>
      <c r="P7" s="1">
        <f t="shared" si="4"/>
        <v>0</v>
      </c>
      <c r="Q7" s="1">
        <f t="shared" si="5"/>
        <v>1</v>
      </c>
      <c r="R7" s="1">
        <f t="shared" si="6"/>
        <v>0</v>
      </c>
      <c r="S7" s="1">
        <f t="shared" si="7"/>
        <v>0</v>
      </c>
      <c r="T7" s="1">
        <f t="shared" si="8"/>
        <v>0</v>
      </c>
    </row>
    <row r="8" spans="1:20" x14ac:dyDescent="0.2">
      <c r="A8" s="1">
        <v>7</v>
      </c>
      <c r="B8" s="1">
        <v>1</v>
      </c>
      <c r="C8" s="1" t="s">
        <v>1</v>
      </c>
      <c r="D8" s="1" t="s">
        <v>28</v>
      </c>
      <c r="E8" s="2">
        <v>-1.4870000000000001</v>
      </c>
      <c r="F8" s="2">
        <v>1.044</v>
      </c>
      <c r="G8" s="2">
        <v>-0.14799999999999999</v>
      </c>
      <c r="H8" s="2">
        <v>-14.769</v>
      </c>
      <c r="I8" s="2">
        <v>2.3E-2</v>
      </c>
      <c r="J8" s="2">
        <v>0.80500000000000005</v>
      </c>
      <c r="K8" s="2">
        <v>4.7889999999999997</v>
      </c>
      <c r="L8" s="3">
        <f t="shared" si="0"/>
        <v>9.6440483574765312E-2</v>
      </c>
      <c r="M8" s="3">
        <f t="shared" si="1"/>
        <v>9.5986493403263373E-3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1</v>
      </c>
      <c r="R8" s="1">
        <f t="shared" si="6"/>
        <v>0</v>
      </c>
      <c r="S8" s="1">
        <f t="shared" si="7"/>
        <v>0</v>
      </c>
      <c r="T8" s="1">
        <f t="shared" si="8"/>
        <v>0</v>
      </c>
    </row>
    <row r="9" spans="1:20" x14ac:dyDescent="0.2">
      <c r="A9" s="1">
        <v>8</v>
      </c>
      <c r="B9" s="1">
        <v>1</v>
      </c>
      <c r="C9" s="1" t="s">
        <v>1</v>
      </c>
      <c r="D9" s="1" t="s">
        <v>29</v>
      </c>
      <c r="E9" s="2">
        <v>1.472</v>
      </c>
      <c r="F9" s="2">
        <v>0.94499999999999995</v>
      </c>
      <c r="G9" s="2">
        <v>0.153</v>
      </c>
      <c r="H9" s="2">
        <v>12.337</v>
      </c>
      <c r="I9" s="2">
        <v>0.92</v>
      </c>
      <c r="J9" s="2">
        <v>0.189</v>
      </c>
      <c r="K9" s="2">
        <v>1.9670000000000001</v>
      </c>
      <c r="L9" s="3">
        <f t="shared" si="0"/>
        <v>0.12626018948463627</v>
      </c>
      <c r="M9" s="3">
        <f t="shared" si="1"/>
        <v>1.3123511542900375E-2</v>
      </c>
      <c r="N9" s="1">
        <f t="shared" si="2"/>
        <v>1</v>
      </c>
      <c r="O9" s="1">
        <f t="shared" si="3"/>
        <v>0</v>
      </c>
      <c r="P9" s="1">
        <f t="shared" si="4"/>
        <v>1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1</v>
      </c>
    </row>
    <row r="10" spans="1:20" x14ac:dyDescent="0.2">
      <c r="A10" s="1">
        <v>9</v>
      </c>
      <c r="B10" s="1">
        <v>1</v>
      </c>
      <c r="C10" s="1" t="s">
        <v>15</v>
      </c>
      <c r="D10" s="1" t="s">
        <v>16</v>
      </c>
      <c r="E10" s="2">
        <v>6.2E-2</v>
      </c>
      <c r="F10" s="2">
        <v>4.1000000000000002E-2</v>
      </c>
      <c r="G10" s="2">
        <v>5.0000000000000001E-3</v>
      </c>
      <c r="H10" s="2">
        <v>6.3140000000000001</v>
      </c>
      <c r="I10" s="2">
        <v>0.74099999999999999</v>
      </c>
      <c r="J10" s="2">
        <v>0.23100000000000001</v>
      </c>
      <c r="K10" s="2">
        <v>2.4860000000000002</v>
      </c>
      <c r="L10" s="3">
        <f t="shared" si="0"/>
        <v>0.23949875228875825</v>
      </c>
      <c r="M10" s="3">
        <f t="shared" si="1"/>
        <v>1.9314415507157921E-2</v>
      </c>
      <c r="N10" s="1">
        <f t="shared" si="2"/>
        <v>0</v>
      </c>
      <c r="O10" s="1">
        <f t="shared" si="3"/>
        <v>0</v>
      </c>
      <c r="P10" s="1">
        <f t="shared" si="4"/>
        <v>1</v>
      </c>
      <c r="Q10" s="1">
        <f t="shared" si="5"/>
        <v>0</v>
      </c>
      <c r="R10" s="1">
        <f t="shared" si="6"/>
        <v>0</v>
      </c>
      <c r="S10" s="1">
        <f t="shared" si="7"/>
        <v>1</v>
      </c>
      <c r="T10" s="1">
        <f t="shared" si="8"/>
        <v>1</v>
      </c>
    </row>
    <row r="11" spans="1:20" x14ac:dyDescent="0.2">
      <c r="A11" s="1">
        <v>10</v>
      </c>
      <c r="B11" s="1">
        <v>1</v>
      </c>
      <c r="C11" s="1" t="s">
        <v>15</v>
      </c>
      <c r="D11" s="1" t="s">
        <v>17</v>
      </c>
      <c r="E11" s="2">
        <v>0.20100000000000001</v>
      </c>
      <c r="F11" s="2">
        <v>0.06</v>
      </c>
      <c r="G11" s="2">
        <v>2E-3</v>
      </c>
      <c r="H11" s="2">
        <v>2.0779999999999998</v>
      </c>
      <c r="I11" s="2">
        <v>0.433</v>
      </c>
      <c r="J11" s="2">
        <v>0.19900000000000001</v>
      </c>
      <c r="K11" s="2">
        <v>2.9809999999999999</v>
      </c>
      <c r="L11" s="3">
        <f t="shared" si="0"/>
        <v>1.6121270452358041</v>
      </c>
      <c r="M11" s="3">
        <f t="shared" si="1"/>
        <v>1.6041065126724416E-2</v>
      </c>
      <c r="N11" s="1">
        <f t="shared" si="2"/>
        <v>1</v>
      </c>
      <c r="O11" s="1">
        <f t="shared" si="3"/>
        <v>0</v>
      </c>
      <c r="P11" s="1">
        <f t="shared" si="4"/>
        <v>1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1</v>
      </c>
    </row>
    <row r="12" spans="1:20" x14ac:dyDescent="0.2">
      <c r="A12" s="1">
        <v>11</v>
      </c>
      <c r="B12" s="1">
        <v>1</v>
      </c>
      <c r="C12" s="1" t="s">
        <v>15</v>
      </c>
      <c r="D12" s="1" t="s">
        <v>18</v>
      </c>
      <c r="E12" s="2">
        <v>1.1779999999999999</v>
      </c>
      <c r="F12" s="2">
        <v>1.0309999999999999</v>
      </c>
      <c r="G12" s="2">
        <v>0.08</v>
      </c>
      <c r="H12" s="2">
        <v>11.723000000000001</v>
      </c>
      <c r="I12" s="2">
        <v>3.2000000000000001E-2</v>
      </c>
      <c r="J12" s="2">
        <v>0.74199999999999999</v>
      </c>
      <c r="K12" s="2">
        <v>3.476</v>
      </c>
      <c r="L12" s="3">
        <f t="shared" si="0"/>
        <v>9.7464814415989268E-2</v>
      </c>
      <c r="M12" s="3">
        <f t="shared" si="1"/>
        <v>6.6190026768074197E-3</v>
      </c>
      <c r="N12" s="1">
        <f t="shared" si="2"/>
        <v>1</v>
      </c>
      <c r="O12" s="1">
        <f t="shared" si="3"/>
        <v>0</v>
      </c>
      <c r="P12" s="1">
        <f t="shared" si="4"/>
        <v>1</v>
      </c>
      <c r="Q12" s="1">
        <f t="shared" si="5"/>
        <v>1</v>
      </c>
      <c r="R12" s="1">
        <f t="shared" si="6"/>
        <v>1</v>
      </c>
      <c r="S12" s="1">
        <f t="shared" si="7"/>
        <v>1</v>
      </c>
      <c r="T12" s="1">
        <f t="shared" si="8"/>
        <v>0</v>
      </c>
    </row>
    <row r="13" spans="1:20" x14ac:dyDescent="0.2">
      <c r="A13" s="1">
        <v>12</v>
      </c>
      <c r="B13" s="1">
        <v>1</v>
      </c>
      <c r="C13" s="1" t="s">
        <v>2</v>
      </c>
      <c r="D13" s="1" t="s">
        <v>19</v>
      </c>
      <c r="E13" s="2">
        <v>0.41199999999999998</v>
      </c>
      <c r="F13" s="2">
        <v>0.87</v>
      </c>
      <c r="G13" s="2">
        <v>0.04</v>
      </c>
      <c r="H13" s="2">
        <v>4.2590000000000003</v>
      </c>
      <c r="I13" s="2">
        <v>0.28899999999999998</v>
      </c>
      <c r="J13" s="2">
        <v>0.17899999999999999</v>
      </c>
      <c r="K13" s="2">
        <v>2.008</v>
      </c>
      <c r="L13" s="3">
        <f t="shared" si="0"/>
        <v>0.1111911759546383</v>
      </c>
      <c r="M13" s="3">
        <f t="shared" si="1"/>
        <v>1.0795259801421195E-2</v>
      </c>
      <c r="N13" s="1">
        <f t="shared" si="2"/>
        <v>1</v>
      </c>
      <c r="O13" s="1">
        <f t="shared" si="3"/>
        <v>0</v>
      </c>
      <c r="P13" s="1">
        <f t="shared" si="4"/>
        <v>1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1</v>
      </c>
    </row>
    <row r="14" spans="1:20" x14ac:dyDescent="0.2">
      <c r="A14" s="1">
        <v>13</v>
      </c>
      <c r="B14" s="1">
        <v>1</v>
      </c>
      <c r="C14" s="1" t="s">
        <v>2</v>
      </c>
      <c r="D14" s="1" t="s">
        <v>20</v>
      </c>
      <c r="E14" s="2">
        <v>2.4860000000000002</v>
      </c>
      <c r="F14" s="2">
        <v>1.1100000000000001</v>
      </c>
      <c r="G14" s="2">
        <v>0.34699999999999998</v>
      </c>
      <c r="H14" s="2">
        <v>24.841999999999999</v>
      </c>
      <c r="I14" s="2">
        <v>0</v>
      </c>
      <c r="J14" s="2">
        <v>0.83199999999999996</v>
      </c>
      <c r="K14" s="2">
        <v>3.7959999999999998</v>
      </c>
      <c r="L14" s="3">
        <f t="shared" si="0"/>
        <v>9.0155367508237647E-2</v>
      </c>
      <c r="M14" s="3">
        <f t="shared" si="1"/>
        <v>1.2584035609556904E-2</v>
      </c>
      <c r="N14" s="1">
        <f t="shared" si="2"/>
        <v>1</v>
      </c>
      <c r="O14" s="1">
        <f t="shared" si="3"/>
        <v>0</v>
      </c>
      <c r="P14" s="1">
        <f t="shared" si="4"/>
        <v>1</v>
      </c>
      <c r="Q14" s="1">
        <f t="shared" si="5"/>
        <v>1</v>
      </c>
      <c r="R14" s="1">
        <f t="shared" si="6"/>
        <v>1</v>
      </c>
      <c r="S14" s="1">
        <f t="shared" si="7"/>
        <v>1</v>
      </c>
      <c r="T14" s="1">
        <f t="shared" si="8"/>
        <v>0</v>
      </c>
    </row>
    <row r="15" spans="1:20" x14ac:dyDescent="0.2">
      <c r="A15" s="1">
        <v>14</v>
      </c>
      <c r="B15" s="1">
        <v>1</v>
      </c>
      <c r="C15" s="1" t="s">
        <v>21</v>
      </c>
      <c r="D15" s="1" t="s">
        <v>11</v>
      </c>
      <c r="E15" s="2">
        <v>2.4420000000000002</v>
      </c>
      <c r="F15" s="2">
        <v>0.47399999999999998</v>
      </c>
      <c r="G15" s="2">
        <v>0.23</v>
      </c>
      <c r="H15" s="2">
        <v>24.547000000000001</v>
      </c>
      <c r="I15" s="2">
        <v>0</v>
      </c>
      <c r="J15" s="2">
        <v>0.745</v>
      </c>
      <c r="K15" s="2">
        <v>4.0179999999999998</v>
      </c>
      <c r="L15" s="3">
        <f t="shared" si="0"/>
        <v>0.20987895605072782</v>
      </c>
      <c r="M15" s="3">
        <f t="shared" si="1"/>
        <v>1.9767469243107044E-2</v>
      </c>
      <c r="N15" s="1">
        <f t="shared" si="2"/>
        <v>1</v>
      </c>
      <c r="O15" s="1">
        <f t="shared" si="3"/>
        <v>0</v>
      </c>
      <c r="P15" s="1">
        <f t="shared" si="4"/>
        <v>1</v>
      </c>
      <c r="Q15" s="1">
        <f t="shared" si="5"/>
        <v>1</v>
      </c>
      <c r="R15" s="1">
        <f t="shared" si="6"/>
        <v>1</v>
      </c>
      <c r="S15" s="1">
        <f t="shared" si="7"/>
        <v>1</v>
      </c>
      <c r="T15" s="1">
        <f t="shared" si="8"/>
        <v>0</v>
      </c>
    </row>
    <row r="16" spans="1:20" x14ac:dyDescent="0.2">
      <c r="A16" s="1">
        <v>15</v>
      </c>
      <c r="B16" s="1">
        <v>1</v>
      </c>
      <c r="C16" s="1" t="s">
        <v>21</v>
      </c>
      <c r="D16" s="1" t="s">
        <v>22</v>
      </c>
      <c r="E16" s="2">
        <v>-6.4749999999999996</v>
      </c>
      <c r="F16" s="2">
        <v>1.0069999999999999</v>
      </c>
      <c r="G16" s="2">
        <v>-0.48299999999999998</v>
      </c>
      <c r="H16" s="2">
        <v>-12.145</v>
      </c>
      <c r="I16" s="2">
        <v>0</v>
      </c>
      <c r="J16" s="2">
        <v>0.91500000000000004</v>
      </c>
      <c r="K16" s="2">
        <v>4.9029999999999996</v>
      </c>
      <c r="L16" s="3">
        <f t="shared" si="0"/>
        <v>0.52943516422506443</v>
      </c>
      <c r="M16" s="3">
        <f t="shared" si="1"/>
        <v>3.949300143949129E-2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1</v>
      </c>
      <c r="R16" s="1">
        <f t="shared" si="6"/>
        <v>0</v>
      </c>
      <c r="S16" s="1">
        <f t="shared" si="7"/>
        <v>0</v>
      </c>
      <c r="T16" s="1">
        <f t="shared" si="8"/>
        <v>0</v>
      </c>
    </row>
    <row r="17" spans="1:20" x14ac:dyDescent="0.2">
      <c r="A17" s="1">
        <v>16</v>
      </c>
      <c r="B17" s="1">
        <v>1</v>
      </c>
      <c r="C17" s="1" t="s">
        <v>23</v>
      </c>
      <c r="D17" s="1" t="s">
        <v>24</v>
      </c>
      <c r="E17" s="2">
        <v>-0.47499999999999998</v>
      </c>
      <c r="F17" s="2">
        <v>1.42</v>
      </c>
      <c r="G17" s="2">
        <v>-4.1000000000000002E-2</v>
      </c>
      <c r="H17" s="2">
        <v>-1.347</v>
      </c>
      <c r="I17" s="2">
        <v>0.41199999999999998</v>
      </c>
      <c r="J17" s="2">
        <v>0.26100000000000001</v>
      </c>
      <c r="K17" s="2">
        <v>2.9780000000000002</v>
      </c>
      <c r="L17" s="3">
        <f t="shared" si="0"/>
        <v>0.24833484948294071</v>
      </c>
      <c r="M17" s="3">
        <f t="shared" si="1"/>
        <v>2.1435218586948569E-2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1</v>
      </c>
      <c r="S17" s="1">
        <f t="shared" si="7"/>
        <v>1</v>
      </c>
      <c r="T17" s="1">
        <f t="shared" si="8"/>
        <v>1</v>
      </c>
    </row>
    <row r="18" spans="1:20" x14ac:dyDescent="0.2">
      <c r="A18" s="1">
        <v>17</v>
      </c>
      <c r="B18" s="1">
        <v>1</v>
      </c>
      <c r="C18" s="1" t="s">
        <v>23</v>
      </c>
      <c r="D18" s="1" t="s">
        <v>25</v>
      </c>
      <c r="E18" s="2">
        <v>-12.91</v>
      </c>
      <c r="F18" s="2">
        <v>2.742</v>
      </c>
      <c r="G18" s="2">
        <v>-0.26300000000000001</v>
      </c>
      <c r="H18" s="2">
        <v>-11.847</v>
      </c>
      <c r="I18" s="2">
        <v>0</v>
      </c>
      <c r="J18" s="2">
        <v>0.97399999999999998</v>
      </c>
      <c r="K18" s="2">
        <v>5.9489999999999998</v>
      </c>
      <c r="L18" s="3">
        <f t="shared" si="0"/>
        <v>0.397420626235167</v>
      </c>
      <c r="M18" s="3">
        <f t="shared" si="1"/>
        <v>8.0961754221416677E-3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1</v>
      </c>
      <c r="R18" s="1">
        <f t="shared" si="6"/>
        <v>0</v>
      </c>
      <c r="S18" s="1">
        <f t="shared" si="7"/>
        <v>0</v>
      </c>
      <c r="T18" s="1">
        <f t="shared" si="8"/>
        <v>0</v>
      </c>
    </row>
    <row r="19" spans="1:20" x14ac:dyDescent="0.2">
      <c r="A19" s="1">
        <v>18</v>
      </c>
      <c r="B19" s="1">
        <v>2</v>
      </c>
      <c r="C19" s="1" t="s">
        <v>10</v>
      </c>
      <c r="D19" s="1" t="s">
        <v>11</v>
      </c>
      <c r="E19" s="2">
        <v>0.78300000000000003</v>
      </c>
      <c r="F19" s="2">
        <v>7.1999999999999995E-2</v>
      </c>
      <c r="G19" s="2">
        <v>0.248</v>
      </c>
      <c r="H19" s="2">
        <v>7.9560000000000004</v>
      </c>
      <c r="I19" s="2">
        <v>8.6999999999999994E-2</v>
      </c>
      <c r="J19" s="2">
        <v>0.19600000000000001</v>
      </c>
      <c r="K19" s="2">
        <v>1.9870000000000001</v>
      </c>
      <c r="L19" s="3">
        <f t="shared" si="0"/>
        <v>1.3668929110105583</v>
      </c>
      <c r="M19" s="3">
        <f t="shared" si="1"/>
        <v>0.43293670744651136</v>
      </c>
      <c r="N19" s="1">
        <f t="shared" si="2"/>
        <v>1</v>
      </c>
      <c r="O19" s="1">
        <f t="shared" si="3"/>
        <v>1</v>
      </c>
      <c r="P19" s="1">
        <f t="shared" si="4"/>
        <v>1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</row>
    <row r="20" spans="1:20" x14ac:dyDescent="0.2">
      <c r="A20" s="1">
        <v>19</v>
      </c>
      <c r="B20" s="1">
        <v>2</v>
      </c>
      <c r="C20" s="1" t="s">
        <v>10</v>
      </c>
      <c r="D20" s="1" t="s">
        <v>12</v>
      </c>
      <c r="E20" s="2">
        <v>1.8740000000000001</v>
      </c>
      <c r="F20" s="2">
        <v>1.0940000000000001</v>
      </c>
      <c r="G20" s="2">
        <v>0.189</v>
      </c>
      <c r="H20" s="2">
        <v>18.015999999999998</v>
      </c>
      <c r="I20" s="2">
        <v>0</v>
      </c>
      <c r="J20" s="2">
        <v>0.92200000000000004</v>
      </c>
      <c r="K20" s="2">
        <v>2.8239999999999998</v>
      </c>
      <c r="L20" s="3">
        <f t="shared" si="0"/>
        <v>9.5081032987943279E-2</v>
      </c>
      <c r="M20" s="3">
        <f t="shared" si="1"/>
        <v>9.5892824091362225E-3</v>
      </c>
      <c r="N20" s="1">
        <f t="shared" si="2"/>
        <v>1</v>
      </c>
      <c r="O20" s="1">
        <f t="shared" si="3"/>
        <v>0</v>
      </c>
      <c r="P20" s="1">
        <f t="shared" si="4"/>
        <v>1</v>
      </c>
      <c r="Q20" s="1">
        <f t="shared" si="5"/>
        <v>1</v>
      </c>
      <c r="R20" s="1">
        <f t="shared" si="6"/>
        <v>1</v>
      </c>
      <c r="S20" s="1">
        <f t="shared" si="7"/>
        <v>1</v>
      </c>
      <c r="T20" s="1">
        <f t="shared" si="8"/>
        <v>0</v>
      </c>
    </row>
    <row r="21" spans="1:20" x14ac:dyDescent="0.2">
      <c r="A21" s="1">
        <v>20</v>
      </c>
      <c r="B21" s="1">
        <v>2</v>
      </c>
      <c r="C21" s="1" t="s">
        <v>10</v>
      </c>
      <c r="D21" s="1" t="s">
        <v>13</v>
      </c>
      <c r="E21" s="2">
        <v>4.5880000000000001</v>
      </c>
      <c r="F21" s="2">
        <v>1.796</v>
      </c>
      <c r="G21" s="2">
        <v>0.38700000000000001</v>
      </c>
      <c r="H21" s="2">
        <v>30.725000000000001</v>
      </c>
      <c r="I21" s="2">
        <v>0</v>
      </c>
      <c r="J21" s="2">
        <v>1.135</v>
      </c>
      <c r="K21" s="2">
        <v>4.3280000000000003</v>
      </c>
      <c r="L21" s="3">
        <f t="shared" si="0"/>
        <v>8.3142903224052725E-2</v>
      </c>
      <c r="M21" s="3">
        <f t="shared" si="1"/>
        <v>7.0131437549495216E-3</v>
      </c>
      <c r="N21" s="1">
        <f t="shared" si="2"/>
        <v>0</v>
      </c>
      <c r="O21" s="1">
        <f t="shared" si="3"/>
        <v>0</v>
      </c>
      <c r="P21" s="1">
        <f t="shared" si="4"/>
        <v>1</v>
      </c>
      <c r="Q21" s="1">
        <f t="shared" si="5"/>
        <v>1</v>
      </c>
      <c r="R21" s="1">
        <f t="shared" si="6"/>
        <v>1</v>
      </c>
      <c r="S21" s="1">
        <f t="shared" si="7"/>
        <v>0</v>
      </c>
      <c r="T21" s="1">
        <f t="shared" si="8"/>
        <v>0</v>
      </c>
    </row>
    <row r="22" spans="1:20" x14ac:dyDescent="0.2">
      <c r="A22" s="1">
        <v>21</v>
      </c>
      <c r="B22" s="1">
        <v>2</v>
      </c>
      <c r="C22" s="1" t="s">
        <v>0</v>
      </c>
      <c r="D22" s="1" t="s">
        <v>14</v>
      </c>
      <c r="E22" s="2">
        <v>0.71899999999999997</v>
      </c>
      <c r="F22" s="2">
        <v>0.41699999999999998</v>
      </c>
      <c r="G22" s="2">
        <v>3.2000000000000001E-2</v>
      </c>
      <c r="H22" s="2">
        <v>7.194</v>
      </c>
      <c r="I22" s="2">
        <v>0.108</v>
      </c>
      <c r="J22" s="2">
        <v>0.26300000000000001</v>
      </c>
      <c r="K22" s="2">
        <v>1.792</v>
      </c>
      <c r="L22" s="3">
        <f t="shared" si="0"/>
        <v>0.23967481561039741</v>
      </c>
      <c r="M22" s="3">
        <f t="shared" si="1"/>
        <v>1.066702934566442E-2</v>
      </c>
      <c r="N22" s="1">
        <f t="shared" si="2"/>
        <v>1</v>
      </c>
      <c r="O22" s="1">
        <f t="shared" si="3"/>
        <v>0</v>
      </c>
      <c r="P22" s="1">
        <f t="shared" si="4"/>
        <v>1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1</v>
      </c>
    </row>
    <row r="23" spans="1:20" x14ac:dyDescent="0.2">
      <c r="A23" s="1">
        <v>22</v>
      </c>
      <c r="B23" s="1">
        <v>2</v>
      </c>
      <c r="C23" s="1" t="s">
        <v>1</v>
      </c>
      <c r="D23" s="1" t="s">
        <v>26</v>
      </c>
      <c r="E23" s="2">
        <v>2.105</v>
      </c>
      <c r="F23" s="2">
        <v>0.746</v>
      </c>
      <c r="G23" s="2">
        <v>0.218</v>
      </c>
      <c r="H23" s="2">
        <v>21.074999999999999</v>
      </c>
      <c r="I23" s="2">
        <v>0</v>
      </c>
      <c r="J23" s="2">
        <v>0.96699999999999997</v>
      </c>
      <c r="K23" s="2">
        <v>3.8969999999999998</v>
      </c>
      <c r="L23" s="3">
        <f t="shared" si="0"/>
        <v>0.13388924401871269</v>
      </c>
      <c r="M23" s="3">
        <f t="shared" si="1"/>
        <v>1.3865964463695663E-2</v>
      </c>
      <c r="N23" s="1">
        <f t="shared" si="2"/>
        <v>1</v>
      </c>
      <c r="O23" s="1">
        <f t="shared" si="3"/>
        <v>0</v>
      </c>
      <c r="P23" s="1">
        <f t="shared" si="4"/>
        <v>1</v>
      </c>
      <c r="Q23" s="1">
        <f t="shared" si="5"/>
        <v>1</v>
      </c>
      <c r="R23" s="1">
        <f t="shared" si="6"/>
        <v>1</v>
      </c>
      <c r="S23" s="1">
        <f t="shared" si="7"/>
        <v>1</v>
      </c>
      <c r="T23" s="1">
        <f t="shared" si="8"/>
        <v>0</v>
      </c>
    </row>
    <row r="24" spans="1:20" x14ac:dyDescent="0.2">
      <c r="A24" s="1">
        <v>23</v>
      </c>
      <c r="B24" s="1">
        <v>2</v>
      </c>
      <c r="C24" s="1" t="s">
        <v>1</v>
      </c>
      <c r="D24" s="1" t="s">
        <v>27</v>
      </c>
      <c r="E24" s="2">
        <v>-0.48399999999999999</v>
      </c>
      <c r="F24" s="2">
        <v>0.54300000000000004</v>
      </c>
      <c r="G24" s="2">
        <v>-4.9000000000000002E-2</v>
      </c>
      <c r="H24" s="2">
        <v>-40.880000000000003</v>
      </c>
      <c r="I24" s="2">
        <v>0</v>
      </c>
      <c r="J24" s="2">
        <v>1.6850000000000001</v>
      </c>
      <c r="K24" s="2">
        <v>5.694</v>
      </c>
      <c r="L24" s="3">
        <f t="shared" si="0"/>
        <v>2.1803923264605923E-2</v>
      </c>
      <c r="M24" s="3">
        <f t="shared" si="1"/>
        <v>2.2074219834001861E-3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1</v>
      </c>
      <c r="R24" s="1">
        <f t="shared" si="6"/>
        <v>0</v>
      </c>
      <c r="S24" s="1">
        <f t="shared" si="7"/>
        <v>0</v>
      </c>
      <c r="T24" s="1">
        <f t="shared" si="8"/>
        <v>0</v>
      </c>
    </row>
    <row r="25" spans="1:20" x14ac:dyDescent="0.2">
      <c r="A25" s="1">
        <v>24</v>
      </c>
      <c r="B25" s="1">
        <v>2</v>
      </c>
      <c r="C25" s="1" t="s">
        <v>1</v>
      </c>
      <c r="D25" s="1" t="s">
        <v>28</v>
      </c>
      <c r="E25" s="2">
        <v>-0.84499999999999997</v>
      </c>
      <c r="F25" s="2">
        <v>1.044</v>
      </c>
      <c r="G25" s="2">
        <v>-0.84799999999999998</v>
      </c>
      <c r="H25" s="2">
        <v>-8.7690000000000001</v>
      </c>
      <c r="I25" s="2">
        <v>0</v>
      </c>
      <c r="J25" s="2">
        <v>0.495</v>
      </c>
      <c r="K25" s="2">
        <v>2.8969999999999998</v>
      </c>
      <c r="L25" s="3">
        <f t="shared" si="0"/>
        <v>9.2300943457643586E-2</v>
      </c>
      <c r="M25" s="3">
        <f t="shared" si="1"/>
        <v>9.2628639114889652E-2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1</v>
      </c>
      <c r="R25" s="1">
        <f t="shared" si="6"/>
        <v>0</v>
      </c>
      <c r="S25" s="1">
        <f t="shared" si="7"/>
        <v>0</v>
      </c>
      <c r="T25" s="1">
        <f t="shared" si="8"/>
        <v>0</v>
      </c>
    </row>
    <row r="26" spans="1:20" x14ac:dyDescent="0.2">
      <c r="A26" s="1">
        <v>25</v>
      </c>
      <c r="B26" s="1">
        <v>2</v>
      </c>
      <c r="C26" s="1" t="s">
        <v>1</v>
      </c>
      <c r="D26" s="1" t="s">
        <v>29</v>
      </c>
      <c r="E26" s="2">
        <v>-1.1970000000000001</v>
      </c>
      <c r="F26" s="2">
        <v>0.94499999999999995</v>
      </c>
      <c r="G26" s="2">
        <v>-0.19800000000000001</v>
      </c>
      <c r="H26" s="2">
        <v>-12.648999999999999</v>
      </c>
      <c r="I26" s="2">
        <v>7.5999999999999998E-2</v>
      </c>
      <c r="J26" s="2">
        <v>-0.189</v>
      </c>
      <c r="K26" s="2">
        <v>3.423</v>
      </c>
      <c r="L26" s="3">
        <f t="shared" si="0"/>
        <v>0.10013966848499224</v>
      </c>
      <c r="M26" s="3">
        <f t="shared" si="1"/>
        <v>1.6564456441126536E-2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1</v>
      </c>
      <c r="S26" s="1">
        <f t="shared" si="7"/>
        <v>1</v>
      </c>
      <c r="T26" s="1">
        <f t="shared" si="8"/>
        <v>1</v>
      </c>
    </row>
    <row r="27" spans="1:20" x14ac:dyDescent="0.2">
      <c r="A27" s="1">
        <v>26</v>
      </c>
      <c r="B27" s="1">
        <v>2</v>
      </c>
      <c r="C27" s="1" t="s">
        <v>15</v>
      </c>
      <c r="D27" s="1" t="s">
        <v>16</v>
      </c>
      <c r="E27" s="2">
        <v>0.42699999999999999</v>
      </c>
      <c r="F27" s="2">
        <v>0.59599999999999997</v>
      </c>
      <c r="G27" s="2">
        <v>4.2999999999999997E-2</v>
      </c>
      <c r="H27" s="2">
        <v>4.3789999999999996</v>
      </c>
      <c r="I27" s="2">
        <v>0.74199999999999999</v>
      </c>
      <c r="J27" s="2">
        <v>0.17100000000000001</v>
      </c>
      <c r="K27" s="2">
        <v>1.869</v>
      </c>
      <c r="L27" s="3">
        <f t="shared" si="0"/>
        <v>0.16360880406945291</v>
      </c>
      <c r="M27" s="3">
        <f t="shared" si="1"/>
        <v>1.6475828044464812E-2</v>
      </c>
      <c r="N27" s="1">
        <f t="shared" si="2"/>
        <v>1</v>
      </c>
      <c r="O27" s="1">
        <f t="shared" si="3"/>
        <v>0</v>
      </c>
      <c r="P27" s="1">
        <f t="shared" si="4"/>
        <v>1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1</v>
      </c>
    </row>
    <row r="28" spans="1:20" x14ac:dyDescent="0.2">
      <c r="A28" s="1">
        <v>27</v>
      </c>
      <c r="B28" s="1">
        <v>2</v>
      </c>
      <c r="C28" s="1" t="s">
        <v>15</v>
      </c>
      <c r="D28" s="1" t="s">
        <v>17</v>
      </c>
      <c r="E28" s="2">
        <v>-0.20100000000000001</v>
      </c>
      <c r="F28" s="2">
        <v>9.5000000000000001E-2</v>
      </c>
      <c r="G28" s="2">
        <v>-0.79800000000000004</v>
      </c>
      <c r="H28" s="2">
        <v>-2.706</v>
      </c>
      <c r="I28" s="2">
        <v>0.29099999999999998</v>
      </c>
      <c r="J28" s="2">
        <v>0.14899999999999999</v>
      </c>
      <c r="K28" s="2">
        <v>2.0009999999999999</v>
      </c>
      <c r="L28" s="3">
        <f t="shared" si="0"/>
        <v>0.78188820165713613</v>
      </c>
      <c r="M28" s="3">
        <f t="shared" si="1"/>
        <v>3.1042128603104215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1</v>
      </c>
      <c r="S28" s="1">
        <f t="shared" si="7"/>
        <v>1</v>
      </c>
      <c r="T28" s="1">
        <f t="shared" si="8"/>
        <v>1</v>
      </c>
    </row>
    <row r="29" spans="1:20" x14ac:dyDescent="0.2">
      <c r="A29" s="1">
        <v>28</v>
      </c>
      <c r="B29" s="1">
        <v>2</v>
      </c>
      <c r="C29" s="1" t="s">
        <v>15</v>
      </c>
      <c r="D29" s="1" t="s">
        <v>18</v>
      </c>
      <c r="E29" s="2">
        <v>-1.468</v>
      </c>
      <c r="F29" s="2">
        <v>1.2070000000000001</v>
      </c>
      <c r="G29" s="2">
        <v>-0.248</v>
      </c>
      <c r="H29" s="2">
        <v>-15.72</v>
      </c>
      <c r="I29" s="2">
        <v>0</v>
      </c>
      <c r="J29" s="2">
        <v>0.95899999999999996</v>
      </c>
      <c r="K29" s="2">
        <v>2.7959999999999998</v>
      </c>
      <c r="L29" s="3">
        <f t="shared" si="0"/>
        <v>7.7368868200973537E-2</v>
      </c>
      <c r="M29" s="3">
        <f t="shared" si="1"/>
        <v>1.3070489995804794E-2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1</v>
      </c>
      <c r="R29" s="1">
        <f t="shared" si="6"/>
        <v>0</v>
      </c>
      <c r="S29" s="1">
        <f t="shared" si="7"/>
        <v>0</v>
      </c>
      <c r="T29" s="1">
        <f t="shared" si="8"/>
        <v>0</v>
      </c>
    </row>
    <row r="30" spans="1:20" x14ac:dyDescent="0.2">
      <c r="A30" s="1">
        <v>29</v>
      </c>
      <c r="B30" s="1">
        <v>2</v>
      </c>
      <c r="C30" s="1" t="s">
        <v>2</v>
      </c>
      <c r="D30" s="1" t="s">
        <v>19</v>
      </c>
      <c r="E30" s="2">
        <v>1.236</v>
      </c>
      <c r="F30" s="2">
        <v>0.47799999999999998</v>
      </c>
      <c r="G30" s="2">
        <v>0.11899999999999999</v>
      </c>
      <c r="H30" s="2">
        <v>12.462</v>
      </c>
      <c r="I30" s="2">
        <v>0.64200000000000002</v>
      </c>
      <c r="J30" s="2">
        <v>0.17899999999999999</v>
      </c>
      <c r="K30" s="2">
        <v>1.9079999999999999</v>
      </c>
      <c r="L30" s="3">
        <f t="shared" si="0"/>
        <v>0.20749270250179794</v>
      </c>
      <c r="M30" s="3">
        <f t="shared" si="1"/>
        <v>1.9977048218215176E-2</v>
      </c>
      <c r="N30" s="1">
        <f t="shared" si="2"/>
        <v>1</v>
      </c>
      <c r="O30" s="1">
        <f t="shared" si="3"/>
        <v>0</v>
      </c>
      <c r="P30" s="1">
        <f t="shared" si="4"/>
        <v>1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1</v>
      </c>
    </row>
    <row r="31" spans="1:20" x14ac:dyDescent="0.2">
      <c r="A31" s="1">
        <v>30</v>
      </c>
      <c r="B31" s="1">
        <v>2</v>
      </c>
      <c r="C31" s="1" t="s">
        <v>2</v>
      </c>
      <c r="D31" s="1" t="s">
        <v>20</v>
      </c>
      <c r="E31" s="2">
        <v>1.4870000000000001</v>
      </c>
      <c r="F31" s="2">
        <v>0.98399999999999999</v>
      </c>
      <c r="G31" s="2">
        <v>0.157</v>
      </c>
      <c r="H31" s="2">
        <v>14.984999999999999</v>
      </c>
      <c r="I31" s="2">
        <v>0</v>
      </c>
      <c r="J31" s="2">
        <v>0.872</v>
      </c>
      <c r="K31" s="2">
        <v>2.9649999999999999</v>
      </c>
      <c r="L31" s="3">
        <f t="shared" si="0"/>
        <v>0.10084610355613066</v>
      </c>
      <c r="M31" s="3">
        <f t="shared" si="1"/>
        <v>1.0647503872436122E-2</v>
      </c>
      <c r="N31" s="1">
        <f t="shared" si="2"/>
        <v>1</v>
      </c>
      <c r="O31" s="1">
        <f t="shared" si="3"/>
        <v>0</v>
      </c>
      <c r="P31" s="1">
        <f t="shared" si="4"/>
        <v>1</v>
      </c>
      <c r="Q31" s="1">
        <f t="shared" si="5"/>
        <v>1</v>
      </c>
      <c r="R31" s="1">
        <f t="shared" si="6"/>
        <v>1</v>
      </c>
      <c r="S31" s="1">
        <f t="shared" si="7"/>
        <v>1</v>
      </c>
      <c r="T31" s="1">
        <f t="shared" si="8"/>
        <v>0</v>
      </c>
    </row>
    <row r="32" spans="1:20" x14ac:dyDescent="0.2">
      <c r="A32" s="1">
        <v>31</v>
      </c>
      <c r="B32" s="1">
        <v>2</v>
      </c>
      <c r="C32" s="1" t="s">
        <v>21</v>
      </c>
      <c r="D32" s="1" t="s">
        <v>11</v>
      </c>
      <c r="E32" s="2">
        <v>-2.4420000000000002</v>
      </c>
      <c r="F32" s="2">
        <v>1.706</v>
      </c>
      <c r="G32" s="2">
        <v>-0.246</v>
      </c>
      <c r="H32" s="2">
        <v>-24.547000000000001</v>
      </c>
      <c r="I32" s="2">
        <v>0</v>
      </c>
      <c r="J32" s="2">
        <v>1.008</v>
      </c>
      <c r="K32" s="2">
        <v>3.8039999999999998</v>
      </c>
      <c r="L32" s="3">
        <f t="shared" si="0"/>
        <v>5.8313379348209252E-2</v>
      </c>
      <c r="M32" s="3">
        <f t="shared" si="1"/>
        <v>5.8743207697213246E-3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1</v>
      </c>
      <c r="R32" s="1">
        <f t="shared" si="6"/>
        <v>0</v>
      </c>
      <c r="S32" s="1">
        <f t="shared" si="7"/>
        <v>0</v>
      </c>
      <c r="T32" s="1">
        <f t="shared" si="8"/>
        <v>0</v>
      </c>
    </row>
    <row r="33" spans="1:20" x14ac:dyDescent="0.2">
      <c r="A33" s="1">
        <v>32</v>
      </c>
      <c r="B33" s="1">
        <v>2</v>
      </c>
      <c r="C33" s="1" t="s">
        <v>21</v>
      </c>
      <c r="D33" s="1" t="s">
        <v>22</v>
      </c>
      <c r="E33" s="2">
        <v>-2.7130000000000001</v>
      </c>
      <c r="F33" s="2">
        <v>1.0069999999999999</v>
      </c>
      <c r="G33" s="2">
        <v>-0.27200000000000002</v>
      </c>
      <c r="H33" s="2">
        <v>-20.241</v>
      </c>
      <c r="I33" s="2">
        <v>0</v>
      </c>
      <c r="J33" s="2">
        <v>1.2070000000000001</v>
      </c>
      <c r="K33" s="2">
        <v>3.4289999999999998</v>
      </c>
      <c r="L33" s="3">
        <f t="shared" si="0"/>
        <v>0.1331031575964445</v>
      </c>
      <c r="M33" s="3">
        <f t="shared" si="1"/>
        <v>1.3344658631121602E-2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1</v>
      </c>
      <c r="R33" s="1">
        <f t="shared" si="6"/>
        <v>0</v>
      </c>
      <c r="S33" s="1">
        <f t="shared" si="7"/>
        <v>0</v>
      </c>
      <c r="T33" s="1">
        <f t="shared" si="8"/>
        <v>0</v>
      </c>
    </row>
    <row r="34" spans="1:20" x14ac:dyDescent="0.2">
      <c r="A34" s="1">
        <v>33</v>
      </c>
      <c r="B34" s="1">
        <v>2</v>
      </c>
      <c r="C34" s="1" t="s">
        <v>23</v>
      </c>
      <c r="D34" s="1" t="s">
        <v>24</v>
      </c>
      <c r="E34" s="2">
        <v>-0.48899999999999999</v>
      </c>
      <c r="F34" s="2">
        <v>1.42</v>
      </c>
      <c r="G34" s="2">
        <v>-4.8000000000000001E-2</v>
      </c>
      <c r="H34" s="2">
        <v>-1.347</v>
      </c>
      <c r="I34" s="2">
        <v>0.23799999999999999</v>
      </c>
      <c r="J34" s="2">
        <v>0.32400000000000001</v>
      </c>
      <c r="K34" s="2">
        <v>2.9780000000000002</v>
      </c>
      <c r="L34" s="3">
        <f t="shared" ref="L34:L69" si="9">(E34/F34)/H34</f>
        <v>0.25565419241506948</v>
      </c>
      <c r="M34" s="3">
        <f t="shared" ref="M34:M69" si="10">(G34/F34)/H34</f>
        <v>2.5094890053012957E-2</v>
      </c>
      <c r="N34" s="1">
        <f t="shared" ref="N34:N69" si="11">IF(AND(E34&gt;$J34,E34&lt;$K34),1,0)</f>
        <v>0</v>
      </c>
      <c r="O34" s="1">
        <f t="shared" ref="O34:O69" si="12">IF(AND(G34&gt;$J34,G34&lt;$K34),1,0)</f>
        <v>0</v>
      </c>
      <c r="P34" s="1">
        <f t="shared" ref="P34:P69" si="13">IF(H34&gt;1.96,1,0)</f>
        <v>0</v>
      </c>
      <c r="Q34" s="1">
        <f t="shared" ref="Q34:Q69" si="14">IF(I34&lt;0.05,1,0)</f>
        <v>0</v>
      </c>
      <c r="R34" s="1">
        <f t="shared" si="6"/>
        <v>1</v>
      </c>
      <c r="S34" s="1">
        <f t="shared" si="7"/>
        <v>1</v>
      </c>
      <c r="T34" s="1">
        <f t="shared" si="8"/>
        <v>1</v>
      </c>
    </row>
    <row r="35" spans="1:20" x14ac:dyDescent="0.2">
      <c r="A35" s="1">
        <v>34</v>
      </c>
      <c r="B35" s="1">
        <v>2</v>
      </c>
      <c r="C35" s="1" t="s">
        <v>23</v>
      </c>
      <c r="D35" s="1" t="s">
        <v>25</v>
      </c>
      <c r="E35" s="2">
        <v>-2.9140000000000001</v>
      </c>
      <c r="F35" s="2">
        <v>2.742</v>
      </c>
      <c r="G35" s="2">
        <v>-0.26300000000000001</v>
      </c>
      <c r="H35" s="2">
        <v>-29.85</v>
      </c>
      <c r="I35" s="2">
        <v>0</v>
      </c>
      <c r="J35" s="2">
        <v>1.004</v>
      </c>
      <c r="K35" s="2">
        <v>3.0840000000000001</v>
      </c>
      <c r="L35" s="3">
        <f t="shared" si="9"/>
        <v>3.5602275906642382E-2</v>
      </c>
      <c r="M35" s="3">
        <f t="shared" si="10"/>
        <v>3.2132459037223561E-3</v>
      </c>
      <c r="N35" s="1">
        <f t="shared" si="11"/>
        <v>0</v>
      </c>
      <c r="O35" s="1">
        <f t="shared" si="12"/>
        <v>0</v>
      </c>
      <c r="P35" s="1">
        <f t="shared" si="13"/>
        <v>0</v>
      </c>
      <c r="Q35" s="1">
        <f t="shared" si="14"/>
        <v>1</v>
      </c>
      <c r="R35" s="1">
        <f t="shared" si="6"/>
        <v>0</v>
      </c>
      <c r="S35" s="1">
        <f t="shared" si="7"/>
        <v>0</v>
      </c>
      <c r="T35" s="1">
        <f t="shared" si="8"/>
        <v>0</v>
      </c>
    </row>
    <row r="36" spans="1:20" x14ac:dyDescent="0.2">
      <c r="A36" s="1">
        <v>35</v>
      </c>
      <c r="B36" s="1">
        <v>3</v>
      </c>
      <c r="C36" s="1" t="s">
        <v>10</v>
      </c>
      <c r="D36" s="1" t="s">
        <v>11</v>
      </c>
      <c r="E36" s="2">
        <v>0.96399999999999997</v>
      </c>
      <c r="F36" s="2">
        <v>7.8E-2</v>
      </c>
      <c r="G36" s="2">
        <v>9.1999999999999998E-2</v>
      </c>
      <c r="H36" s="2">
        <v>9.2690000000000001</v>
      </c>
      <c r="I36" s="2">
        <v>5.8999999999999997E-2</v>
      </c>
      <c r="J36" s="2">
        <v>0.216</v>
      </c>
      <c r="K36" s="2">
        <v>1.8720000000000001</v>
      </c>
      <c r="L36" s="3">
        <f t="shared" si="9"/>
        <v>1.3333665291805328</v>
      </c>
      <c r="M36" s="3">
        <f t="shared" si="10"/>
        <v>0.12725074759814214</v>
      </c>
      <c r="N36" s="1">
        <f t="shared" si="11"/>
        <v>1</v>
      </c>
      <c r="O36" s="1">
        <f t="shared" si="12"/>
        <v>0</v>
      </c>
      <c r="P36" s="1">
        <f t="shared" si="13"/>
        <v>1</v>
      </c>
      <c r="Q36" s="1">
        <f t="shared" si="14"/>
        <v>0</v>
      </c>
      <c r="R36" s="1">
        <f t="shared" si="6"/>
        <v>0</v>
      </c>
      <c r="S36" s="1">
        <f t="shared" si="7"/>
        <v>0</v>
      </c>
      <c r="T36" s="1">
        <f t="shared" si="8"/>
        <v>1</v>
      </c>
    </row>
    <row r="37" spans="1:20" x14ac:dyDescent="0.2">
      <c r="A37" s="1">
        <v>36</v>
      </c>
      <c r="B37" s="1">
        <v>3</v>
      </c>
      <c r="C37" s="1" t="s">
        <v>10</v>
      </c>
      <c r="D37" s="1" t="s">
        <v>12</v>
      </c>
      <c r="E37" s="2">
        <v>2.2970000000000002</v>
      </c>
      <c r="F37" s="2">
        <v>1.1639999999999999</v>
      </c>
      <c r="G37" s="2">
        <v>0.23799999999999999</v>
      </c>
      <c r="H37" s="2">
        <v>20.916</v>
      </c>
      <c r="I37" s="2">
        <v>0</v>
      </c>
      <c r="J37" s="2">
        <v>1.1020000000000001</v>
      </c>
      <c r="K37" s="2">
        <v>2.8620000000000001</v>
      </c>
      <c r="L37" s="3">
        <f t="shared" si="9"/>
        <v>9.4347279479561202E-2</v>
      </c>
      <c r="M37" s="3">
        <f t="shared" si="10"/>
        <v>9.7756432373250161E-3</v>
      </c>
      <c r="N37" s="1">
        <f t="shared" si="11"/>
        <v>1</v>
      </c>
      <c r="O37" s="1">
        <f t="shared" si="12"/>
        <v>0</v>
      </c>
      <c r="P37" s="1">
        <f t="shared" si="13"/>
        <v>1</v>
      </c>
      <c r="Q37" s="1">
        <f t="shared" si="14"/>
        <v>1</v>
      </c>
      <c r="R37" s="1">
        <f t="shared" si="6"/>
        <v>1</v>
      </c>
      <c r="S37" s="1">
        <f t="shared" si="7"/>
        <v>1</v>
      </c>
      <c r="T37" s="1">
        <f t="shared" si="8"/>
        <v>0</v>
      </c>
    </row>
    <row r="38" spans="1:20" x14ac:dyDescent="0.2">
      <c r="A38" s="1">
        <v>37</v>
      </c>
      <c r="B38" s="1">
        <v>3</v>
      </c>
      <c r="C38" s="1" t="s">
        <v>10</v>
      </c>
      <c r="D38" s="1" t="s">
        <v>13</v>
      </c>
      <c r="E38" s="2">
        <v>4.8949999999999996</v>
      </c>
      <c r="F38" s="2">
        <v>1.089</v>
      </c>
      <c r="G38" s="2">
        <v>0.57399999999999995</v>
      </c>
      <c r="H38" s="2">
        <v>48.804000000000002</v>
      </c>
      <c r="I38" s="2">
        <v>0</v>
      </c>
      <c r="J38" s="2">
        <v>1.0780000000000001</v>
      </c>
      <c r="K38" s="2">
        <v>4.0679999999999996</v>
      </c>
      <c r="L38" s="3">
        <f t="shared" si="9"/>
        <v>9.2102071448026693E-2</v>
      </c>
      <c r="M38" s="3">
        <f t="shared" si="10"/>
        <v>1.0800120329145518E-2</v>
      </c>
      <c r="N38" s="1">
        <f t="shared" si="11"/>
        <v>0</v>
      </c>
      <c r="O38" s="1">
        <f t="shared" si="12"/>
        <v>0</v>
      </c>
      <c r="P38" s="1">
        <f t="shared" si="13"/>
        <v>1</v>
      </c>
      <c r="Q38" s="1">
        <f t="shared" si="14"/>
        <v>1</v>
      </c>
      <c r="R38" s="1">
        <f t="shared" si="6"/>
        <v>1</v>
      </c>
      <c r="S38" s="1">
        <f t="shared" si="7"/>
        <v>0</v>
      </c>
      <c r="T38" s="1">
        <f t="shared" si="8"/>
        <v>0</v>
      </c>
    </row>
    <row r="39" spans="1:20" x14ac:dyDescent="0.2">
      <c r="A39" s="1">
        <v>38</v>
      </c>
      <c r="B39" s="1">
        <v>3</v>
      </c>
      <c r="C39" s="1" t="s">
        <v>0</v>
      </c>
      <c r="D39" s="1" t="s">
        <v>14</v>
      </c>
      <c r="E39" s="2">
        <v>0.89100000000000001</v>
      </c>
      <c r="F39" s="2">
        <v>0.47199999999999998</v>
      </c>
      <c r="G39" s="2">
        <v>0.09</v>
      </c>
      <c r="H39" s="2">
        <v>8.8049999999999997</v>
      </c>
      <c r="I39" s="2">
        <v>0</v>
      </c>
      <c r="J39" s="2">
        <v>0.96299999999999997</v>
      </c>
      <c r="K39" s="2">
        <v>2.9249999999999998</v>
      </c>
      <c r="L39" s="3">
        <f t="shared" si="9"/>
        <v>0.21439089885369447</v>
      </c>
      <c r="M39" s="3">
        <f t="shared" si="10"/>
        <v>2.1655646348858026E-2</v>
      </c>
      <c r="N39" s="1">
        <f t="shared" si="11"/>
        <v>0</v>
      </c>
      <c r="O39" s="1">
        <f t="shared" si="12"/>
        <v>0</v>
      </c>
      <c r="P39" s="1">
        <f t="shared" si="13"/>
        <v>1</v>
      </c>
      <c r="Q39" s="1">
        <f t="shared" si="14"/>
        <v>1</v>
      </c>
      <c r="R39" s="1">
        <f t="shared" si="6"/>
        <v>1</v>
      </c>
      <c r="S39" s="1">
        <f t="shared" si="7"/>
        <v>0</v>
      </c>
      <c r="T39" s="1">
        <f t="shared" si="8"/>
        <v>0</v>
      </c>
    </row>
    <row r="40" spans="1:20" x14ac:dyDescent="0.2">
      <c r="A40" s="1">
        <v>39</v>
      </c>
      <c r="B40" s="1">
        <v>3</v>
      </c>
      <c r="C40" s="1" t="s">
        <v>1</v>
      </c>
      <c r="D40" s="1" t="s">
        <v>26</v>
      </c>
      <c r="E40" s="2">
        <v>2.9380000000000002</v>
      </c>
      <c r="F40" s="2">
        <v>1.0049999999999999</v>
      </c>
      <c r="G40" s="2">
        <v>0.29399999999999998</v>
      </c>
      <c r="H40" s="2">
        <v>29.741</v>
      </c>
      <c r="I40" s="2">
        <v>0</v>
      </c>
      <c r="J40" s="2">
        <v>1.2070000000000001</v>
      </c>
      <c r="K40" s="2">
        <v>3.7639999999999998</v>
      </c>
      <c r="L40" s="3">
        <f t="shared" si="9"/>
        <v>9.8294713848798454E-2</v>
      </c>
      <c r="M40" s="3">
        <f t="shared" si="10"/>
        <v>9.8361626519900425E-3</v>
      </c>
      <c r="N40" s="1">
        <f t="shared" si="11"/>
        <v>1</v>
      </c>
      <c r="O40" s="1">
        <f t="shared" si="12"/>
        <v>0</v>
      </c>
      <c r="P40" s="1">
        <f t="shared" si="13"/>
        <v>1</v>
      </c>
      <c r="Q40" s="1">
        <f t="shared" si="14"/>
        <v>1</v>
      </c>
      <c r="R40" s="1">
        <f t="shared" si="6"/>
        <v>1</v>
      </c>
      <c r="S40" s="1">
        <f t="shared" si="7"/>
        <v>1</v>
      </c>
      <c r="T40" s="1">
        <f t="shared" si="8"/>
        <v>0</v>
      </c>
    </row>
    <row r="41" spans="1:20" x14ac:dyDescent="0.2">
      <c r="A41" s="1">
        <v>40</v>
      </c>
      <c r="B41" s="1">
        <v>3</v>
      </c>
      <c r="C41" s="1" t="s">
        <v>1</v>
      </c>
      <c r="D41" s="1" t="s">
        <v>27</v>
      </c>
      <c r="E41" s="2">
        <v>2.3069999999999999</v>
      </c>
      <c r="F41" s="2">
        <v>0.48</v>
      </c>
      <c r="G41" s="2">
        <v>0.23699999999999999</v>
      </c>
      <c r="H41" s="2">
        <v>20.358000000000001</v>
      </c>
      <c r="I41" s="2">
        <v>0.20699999999999999</v>
      </c>
      <c r="J41" s="2">
        <v>-0.28499999999999998</v>
      </c>
      <c r="K41" s="2">
        <v>2.004</v>
      </c>
      <c r="L41" s="3">
        <f t="shared" si="9"/>
        <v>0.23608655074172316</v>
      </c>
      <c r="M41" s="3">
        <f t="shared" si="10"/>
        <v>2.4253364770606148E-2</v>
      </c>
      <c r="N41" s="1">
        <f t="shared" si="11"/>
        <v>0</v>
      </c>
      <c r="O41" s="1">
        <f t="shared" si="12"/>
        <v>1</v>
      </c>
      <c r="P41" s="1">
        <f t="shared" si="13"/>
        <v>1</v>
      </c>
      <c r="Q41" s="1">
        <f t="shared" si="14"/>
        <v>0</v>
      </c>
      <c r="R41" s="1">
        <f t="shared" si="6"/>
        <v>0</v>
      </c>
      <c r="S41" s="1">
        <f t="shared" si="7"/>
        <v>1</v>
      </c>
      <c r="T41" s="1">
        <f t="shared" si="8"/>
        <v>0</v>
      </c>
    </row>
    <row r="42" spans="1:20" x14ac:dyDescent="0.2">
      <c r="A42" s="1">
        <v>41</v>
      </c>
      <c r="B42" s="1">
        <v>3</v>
      </c>
      <c r="C42" s="1" t="s">
        <v>1</v>
      </c>
      <c r="D42" s="1" t="s">
        <v>28</v>
      </c>
      <c r="E42" s="2">
        <v>0.876</v>
      </c>
      <c r="F42" s="2">
        <v>0.8</v>
      </c>
      <c r="G42" s="2">
        <v>0.184</v>
      </c>
      <c r="H42" s="2">
        <v>8.4689999999999994</v>
      </c>
      <c r="I42" s="2">
        <v>8.5999999999999993E-2</v>
      </c>
      <c r="J42" s="2">
        <v>0.308</v>
      </c>
      <c r="K42" s="2">
        <v>2.802</v>
      </c>
      <c r="L42" s="3">
        <f t="shared" si="9"/>
        <v>0.12929507616011335</v>
      </c>
      <c r="M42" s="3">
        <f t="shared" si="10"/>
        <v>2.7157869878379974E-2</v>
      </c>
      <c r="N42" s="1">
        <f t="shared" si="11"/>
        <v>1</v>
      </c>
      <c r="O42" s="1">
        <f t="shared" si="12"/>
        <v>0</v>
      </c>
      <c r="P42" s="1">
        <f t="shared" si="13"/>
        <v>1</v>
      </c>
      <c r="Q42" s="1">
        <f t="shared" si="14"/>
        <v>0</v>
      </c>
      <c r="R42" s="1">
        <f t="shared" si="6"/>
        <v>0</v>
      </c>
      <c r="S42" s="1">
        <f t="shared" si="7"/>
        <v>0</v>
      </c>
      <c r="T42" s="1">
        <f t="shared" si="8"/>
        <v>1</v>
      </c>
    </row>
    <row r="43" spans="1:20" x14ac:dyDescent="0.2">
      <c r="A43" s="1">
        <v>42</v>
      </c>
      <c r="B43" s="1">
        <v>3</v>
      </c>
      <c r="C43" s="1" t="s">
        <v>1</v>
      </c>
      <c r="D43" s="1" t="s">
        <v>29</v>
      </c>
      <c r="E43" s="2">
        <v>2.8980000000000001</v>
      </c>
      <c r="F43" s="2">
        <v>1.538</v>
      </c>
      <c r="G43" s="2">
        <v>0.192</v>
      </c>
      <c r="H43" s="2">
        <v>28.536999999999999</v>
      </c>
      <c r="I43" s="2">
        <v>0</v>
      </c>
      <c r="J43" s="2">
        <v>0.99</v>
      </c>
      <c r="K43" s="2">
        <v>3.839</v>
      </c>
      <c r="L43" s="3">
        <f t="shared" si="9"/>
        <v>6.6028849549142357E-2</v>
      </c>
      <c r="M43" s="3">
        <f t="shared" si="10"/>
        <v>4.3745821647464909E-3</v>
      </c>
      <c r="N43" s="1">
        <f t="shared" si="11"/>
        <v>1</v>
      </c>
      <c r="O43" s="1">
        <f t="shared" si="12"/>
        <v>0</v>
      </c>
      <c r="P43" s="1">
        <f t="shared" si="13"/>
        <v>1</v>
      </c>
      <c r="Q43" s="1">
        <f t="shared" si="14"/>
        <v>1</v>
      </c>
      <c r="R43" s="1">
        <f t="shared" si="6"/>
        <v>1</v>
      </c>
      <c r="S43" s="1">
        <f t="shared" si="7"/>
        <v>1</v>
      </c>
      <c r="T43" s="1">
        <f t="shared" si="8"/>
        <v>0</v>
      </c>
    </row>
    <row r="44" spans="1:20" x14ac:dyDescent="0.2">
      <c r="A44" s="1">
        <v>43</v>
      </c>
      <c r="B44" s="1">
        <v>3</v>
      </c>
      <c r="C44" s="1" t="s">
        <v>15</v>
      </c>
      <c r="D44" s="1" t="s">
        <v>16</v>
      </c>
      <c r="E44" s="2">
        <v>6.2E-2</v>
      </c>
      <c r="F44" s="2">
        <v>4.1000000000000002E-2</v>
      </c>
      <c r="G44" s="2">
        <v>5.0000000000000001E-3</v>
      </c>
      <c r="H44" s="2">
        <v>6.3140000000000001</v>
      </c>
      <c r="I44" s="2">
        <v>0.74199999999999999</v>
      </c>
      <c r="J44" s="2">
        <v>0.24099999999999999</v>
      </c>
      <c r="K44" s="2">
        <v>1.4870000000000001</v>
      </c>
      <c r="L44" s="3">
        <f t="shared" si="9"/>
        <v>0.23949875228875825</v>
      </c>
      <c r="M44" s="3">
        <f t="shared" si="10"/>
        <v>1.9314415507157921E-2</v>
      </c>
      <c r="N44" s="1">
        <f t="shared" si="11"/>
        <v>0</v>
      </c>
      <c r="O44" s="1">
        <f t="shared" si="12"/>
        <v>0</v>
      </c>
      <c r="P44" s="1">
        <f t="shared" si="13"/>
        <v>1</v>
      </c>
      <c r="Q44" s="1">
        <f t="shared" si="14"/>
        <v>0</v>
      </c>
      <c r="R44" s="1">
        <f t="shared" si="6"/>
        <v>0</v>
      </c>
      <c r="S44" s="1">
        <f t="shared" si="7"/>
        <v>1</v>
      </c>
      <c r="T44" s="1">
        <f t="shared" si="8"/>
        <v>1</v>
      </c>
    </row>
    <row r="45" spans="1:20" x14ac:dyDescent="0.2">
      <c r="A45" s="1">
        <v>44</v>
      </c>
      <c r="B45" s="1">
        <v>3</v>
      </c>
      <c r="C45" s="1" t="s">
        <v>15</v>
      </c>
      <c r="D45" s="1" t="s">
        <v>17</v>
      </c>
      <c r="E45" s="2">
        <v>0.20100000000000001</v>
      </c>
      <c r="F45" s="2">
        <v>0.06</v>
      </c>
      <c r="G45" s="2">
        <v>1.8E-3</v>
      </c>
      <c r="H45" s="2">
        <v>2.0779999999999998</v>
      </c>
      <c r="I45" s="2">
        <v>0.29099999999999998</v>
      </c>
      <c r="J45" s="2">
        <v>0.20200000000000001</v>
      </c>
      <c r="K45" s="2">
        <v>2.3809999999999998</v>
      </c>
      <c r="L45" s="3">
        <f t="shared" si="9"/>
        <v>1.6121270452358041</v>
      </c>
      <c r="M45" s="3">
        <f t="shared" si="10"/>
        <v>1.4436958614051974E-2</v>
      </c>
      <c r="N45" s="1">
        <f t="shared" si="11"/>
        <v>0</v>
      </c>
      <c r="O45" s="1">
        <f t="shared" si="12"/>
        <v>0</v>
      </c>
      <c r="P45" s="1">
        <f t="shared" si="13"/>
        <v>1</v>
      </c>
      <c r="Q45" s="1">
        <f t="shared" si="14"/>
        <v>0</v>
      </c>
      <c r="R45" s="1">
        <f t="shared" si="6"/>
        <v>0</v>
      </c>
      <c r="S45" s="1">
        <f t="shared" si="7"/>
        <v>1</v>
      </c>
      <c r="T45" s="1">
        <f t="shared" si="8"/>
        <v>1</v>
      </c>
    </row>
    <row r="46" spans="1:20" x14ac:dyDescent="0.2">
      <c r="A46" s="1">
        <v>45</v>
      </c>
      <c r="B46" s="1">
        <v>3</v>
      </c>
      <c r="C46" s="1" t="s">
        <v>15</v>
      </c>
      <c r="D46" s="1" t="s">
        <v>18</v>
      </c>
      <c r="E46" s="2">
        <v>1.1779999999999999</v>
      </c>
      <c r="F46" s="2">
        <v>1.0309999999999999</v>
      </c>
      <c r="G46" s="2">
        <v>0.08</v>
      </c>
      <c r="H46" s="2">
        <v>11.723000000000001</v>
      </c>
      <c r="I46" s="2">
        <v>0</v>
      </c>
      <c r="J46" s="2">
        <v>0.76900000000000002</v>
      </c>
      <c r="K46" s="2">
        <v>2.7959999999999998</v>
      </c>
      <c r="L46" s="3">
        <f t="shared" si="9"/>
        <v>9.7464814415989268E-2</v>
      </c>
      <c r="M46" s="3">
        <f t="shared" si="10"/>
        <v>6.6190026768074197E-3</v>
      </c>
      <c r="N46" s="1">
        <f t="shared" si="11"/>
        <v>1</v>
      </c>
      <c r="O46" s="1">
        <f t="shared" si="12"/>
        <v>0</v>
      </c>
      <c r="P46" s="1">
        <f t="shared" si="13"/>
        <v>1</v>
      </c>
      <c r="Q46" s="1">
        <f t="shared" si="14"/>
        <v>1</v>
      </c>
      <c r="R46" s="1">
        <f t="shared" si="6"/>
        <v>1</v>
      </c>
      <c r="S46" s="1">
        <f t="shared" si="7"/>
        <v>1</v>
      </c>
      <c r="T46" s="1">
        <f t="shared" si="8"/>
        <v>0</v>
      </c>
    </row>
    <row r="47" spans="1:20" x14ac:dyDescent="0.2">
      <c r="A47" s="1">
        <v>46</v>
      </c>
      <c r="B47" s="1">
        <v>3</v>
      </c>
      <c r="C47" s="1" t="s">
        <v>2</v>
      </c>
      <c r="D47" s="1" t="s">
        <v>19</v>
      </c>
      <c r="E47" s="2">
        <v>1.694</v>
      </c>
      <c r="F47" s="2">
        <v>1.0349999999999999</v>
      </c>
      <c r="G47" s="2">
        <v>0.16800000000000001</v>
      </c>
      <c r="H47" s="2">
        <v>17.321000000000002</v>
      </c>
      <c r="I47" s="2">
        <v>0</v>
      </c>
      <c r="J47" s="2">
        <v>1.1080000000000001</v>
      </c>
      <c r="K47" s="2">
        <v>3.1850000000000001</v>
      </c>
      <c r="L47" s="3">
        <f t="shared" si="9"/>
        <v>9.4493099465701211E-2</v>
      </c>
      <c r="M47" s="3">
        <f t="shared" si="10"/>
        <v>9.3712164759373103E-3</v>
      </c>
      <c r="N47" s="1">
        <f t="shared" si="11"/>
        <v>1</v>
      </c>
      <c r="O47" s="1">
        <f t="shared" si="12"/>
        <v>0</v>
      </c>
      <c r="P47" s="1">
        <f t="shared" si="13"/>
        <v>1</v>
      </c>
      <c r="Q47" s="1">
        <f t="shared" si="14"/>
        <v>1</v>
      </c>
      <c r="R47" s="1">
        <f t="shared" si="6"/>
        <v>1</v>
      </c>
      <c r="S47" s="1">
        <f t="shared" si="7"/>
        <v>1</v>
      </c>
      <c r="T47" s="1">
        <f t="shared" si="8"/>
        <v>0</v>
      </c>
    </row>
    <row r="48" spans="1:20" x14ac:dyDescent="0.2">
      <c r="A48" s="1">
        <v>47</v>
      </c>
      <c r="B48" s="1">
        <v>3</v>
      </c>
      <c r="C48" s="1" t="s">
        <v>2</v>
      </c>
      <c r="D48" s="1" t="s">
        <v>20</v>
      </c>
      <c r="E48" s="2">
        <v>2.194</v>
      </c>
      <c r="F48" s="2">
        <v>0.83899999999999997</v>
      </c>
      <c r="G48" s="2">
        <v>0.22700000000000001</v>
      </c>
      <c r="H48" s="2">
        <v>21.841999999999999</v>
      </c>
      <c r="I48" s="2">
        <v>9.5000000000000001E-2</v>
      </c>
      <c r="J48" s="2">
        <v>0.28100000000000003</v>
      </c>
      <c r="K48" s="2">
        <v>2.0619999999999998</v>
      </c>
      <c r="L48" s="3">
        <f t="shared" si="9"/>
        <v>0.11972428708116009</v>
      </c>
      <c r="M48" s="3">
        <f t="shared" si="10"/>
        <v>1.2387152765461869E-2</v>
      </c>
      <c r="N48" s="1">
        <f t="shared" si="11"/>
        <v>0</v>
      </c>
      <c r="O48" s="1">
        <f t="shared" si="12"/>
        <v>0</v>
      </c>
      <c r="P48" s="1">
        <f t="shared" si="13"/>
        <v>1</v>
      </c>
      <c r="Q48" s="1">
        <f t="shared" si="14"/>
        <v>0</v>
      </c>
      <c r="R48" s="1">
        <f t="shared" si="6"/>
        <v>0</v>
      </c>
      <c r="S48" s="1">
        <f t="shared" si="7"/>
        <v>1</v>
      </c>
      <c r="T48" s="1">
        <f t="shared" si="8"/>
        <v>1</v>
      </c>
    </row>
    <row r="49" spans="1:20" x14ac:dyDescent="0.2">
      <c r="A49" s="1">
        <v>48</v>
      </c>
      <c r="B49" s="1">
        <v>3</v>
      </c>
      <c r="C49" s="1" t="s">
        <v>21</v>
      </c>
      <c r="D49" s="1" t="s">
        <v>11</v>
      </c>
      <c r="E49" s="2">
        <v>-2.4289999999999998</v>
      </c>
      <c r="F49" s="2">
        <v>1.3380000000000001</v>
      </c>
      <c r="G49" s="2">
        <v>-0.24299999999999999</v>
      </c>
      <c r="H49" s="2">
        <v>-0.24299999999999999</v>
      </c>
      <c r="I49" s="2">
        <v>0</v>
      </c>
      <c r="J49" s="2">
        <v>0.94599999999999995</v>
      </c>
      <c r="K49" s="2">
        <v>3.948</v>
      </c>
      <c r="L49" s="3">
        <f t="shared" si="9"/>
        <v>7.4707658995983195</v>
      </c>
      <c r="M49" s="3">
        <f t="shared" si="10"/>
        <v>0.74738415545590431</v>
      </c>
      <c r="N49" s="1">
        <f t="shared" si="11"/>
        <v>0</v>
      </c>
      <c r="O49" s="1">
        <f t="shared" si="12"/>
        <v>0</v>
      </c>
      <c r="P49" s="1">
        <f t="shared" si="13"/>
        <v>0</v>
      </c>
      <c r="Q49" s="1">
        <f t="shared" si="14"/>
        <v>1</v>
      </c>
      <c r="R49" s="1">
        <f t="shared" si="6"/>
        <v>0</v>
      </c>
      <c r="S49" s="1">
        <f t="shared" si="7"/>
        <v>0</v>
      </c>
      <c r="T49" s="1">
        <f t="shared" si="8"/>
        <v>0</v>
      </c>
    </row>
    <row r="50" spans="1:20" x14ac:dyDescent="0.2">
      <c r="A50" s="1">
        <v>49</v>
      </c>
      <c r="B50" s="1">
        <v>3</v>
      </c>
      <c r="C50" s="1" t="s">
        <v>21</v>
      </c>
      <c r="D50" s="1" t="s">
        <v>22</v>
      </c>
      <c r="E50" s="2">
        <v>-2.9060000000000001</v>
      </c>
      <c r="F50" s="2">
        <v>0.94299999999999995</v>
      </c>
      <c r="G50" s="2">
        <v>-0.29099999999999998</v>
      </c>
      <c r="H50" s="2">
        <v>-0.29099999999999998</v>
      </c>
      <c r="I50" s="2">
        <v>0</v>
      </c>
      <c r="J50" s="2">
        <v>1.0780000000000001</v>
      </c>
      <c r="K50" s="2">
        <v>3.1970000000000001</v>
      </c>
      <c r="L50" s="3">
        <f t="shared" si="9"/>
        <v>10.589877301731333</v>
      </c>
      <c r="M50" s="3">
        <f t="shared" si="10"/>
        <v>1.0604453870625663</v>
      </c>
      <c r="N50" s="1">
        <f t="shared" si="11"/>
        <v>0</v>
      </c>
      <c r="O50" s="1">
        <f t="shared" si="12"/>
        <v>0</v>
      </c>
      <c r="P50" s="1">
        <f t="shared" si="13"/>
        <v>0</v>
      </c>
      <c r="Q50" s="1">
        <f t="shared" si="14"/>
        <v>1</v>
      </c>
      <c r="R50" s="1">
        <f t="shared" si="6"/>
        <v>0</v>
      </c>
      <c r="S50" s="1">
        <f t="shared" si="7"/>
        <v>0</v>
      </c>
      <c r="T50" s="1">
        <f t="shared" si="8"/>
        <v>0</v>
      </c>
    </row>
    <row r="51" spans="1:20" x14ac:dyDescent="0.2">
      <c r="A51" s="1">
        <v>50</v>
      </c>
      <c r="B51" s="1">
        <v>3</v>
      </c>
      <c r="C51" s="1" t="s">
        <v>23</v>
      </c>
      <c r="D51" s="1" t="s">
        <v>24</v>
      </c>
      <c r="E51" s="2">
        <v>0.27500000000000002</v>
      </c>
      <c r="F51" s="2">
        <v>0.45</v>
      </c>
      <c r="G51" s="2">
        <v>2.7E-2</v>
      </c>
      <c r="H51" s="2">
        <v>1.347</v>
      </c>
      <c r="I51" s="2">
        <v>0.23799999999999999</v>
      </c>
      <c r="J51" s="2">
        <v>0.22900000000000001</v>
      </c>
      <c r="K51" s="2">
        <v>2.9780000000000002</v>
      </c>
      <c r="L51" s="3">
        <f t="shared" si="9"/>
        <v>0.45368308174544258</v>
      </c>
      <c r="M51" s="3">
        <f t="shared" si="10"/>
        <v>4.4543429844097995E-2</v>
      </c>
      <c r="N51" s="1">
        <f t="shared" si="11"/>
        <v>1</v>
      </c>
      <c r="O51" s="1">
        <f t="shared" si="12"/>
        <v>0</v>
      </c>
      <c r="P51" s="1">
        <f t="shared" si="13"/>
        <v>0</v>
      </c>
      <c r="Q51" s="1">
        <f t="shared" si="14"/>
        <v>0</v>
      </c>
      <c r="R51" s="1">
        <f t="shared" si="6"/>
        <v>1</v>
      </c>
      <c r="S51" s="1">
        <f t="shared" si="7"/>
        <v>0</v>
      </c>
      <c r="T51" s="1">
        <f t="shared" si="8"/>
        <v>1</v>
      </c>
    </row>
    <row r="52" spans="1:20" x14ac:dyDescent="0.2">
      <c r="A52" s="1">
        <v>51</v>
      </c>
      <c r="B52" s="1">
        <v>3</v>
      </c>
      <c r="C52" s="1" t="s">
        <v>23</v>
      </c>
      <c r="D52" s="1" t="s">
        <v>25</v>
      </c>
      <c r="E52" s="2">
        <v>2.1640000000000001</v>
      </c>
      <c r="F52" s="2">
        <v>1.5</v>
      </c>
      <c r="G52" s="2">
        <v>0.216</v>
      </c>
      <c r="H52" s="2">
        <v>20.335000000000001</v>
      </c>
      <c r="I52" s="2">
        <v>0</v>
      </c>
      <c r="J52" s="2">
        <v>0.998</v>
      </c>
      <c r="K52" s="2">
        <v>3.907</v>
      </c>
      <c r="L52" s="3">
        <f t="shared" si="9"/>
        <v>7.0945004507827231E-2</v>
      </c>
      <c r="M52" s="3">
        <f t="shared" si="10"/>
        <v>7.0813867715760993E-3</v>
      </c>
      <c r="N52" s="1">
        <f t="shared" si="11"/>
        <v>1</v>
      </c>
      <c r="O52" s="1">
        <f t="shared" si="12"/>
        <v>0</v>
      </c>
      <c r="P52" s="1">
        <f t="shared" si="13"/>
        <v>1</v>
      </c>
      <c r="Q52" s="1">
        <f t="shared" si="14"/>
        <v>1</v>
      </c>
      <c r="R52" s="1">
        <f t="shared" si="6"/>
        <v>1</v>
      </c>
      <c r="S52" s="1">
        <f t="shared" si="7"/>
        <v>1</v>
      </c>
      <c r="T52" s="1">
        <f t="shared" si="8"/>
        <v>0</v>
      </c>
    </row>
    <row r="53" spans="1:20" x14ac:dyDescent="0.2">
      <c r="A53" s="1">
        <v>52</v>
      </c>
      <c r="B53" s="1">
        <v>4</v>
      </c>
      <c r="C53" s="1" t="s">
        <v>10</v>
      </c>
      <c r="D53" s="1" t="s">
        <v>11</v>
      </c>
      <c r="E53" s="2">
        <v>1.7889999999999999</v>
      </c>
      <c r="F53" s="2">
        <v>1.325</v>
      </c>
      <c r="G53" s="2">
        <v>0.17799999999999999</v>
      </c>
      <c r="H53" s="2">
        <v>17.905999999999999</v>
      </c>
      <c r="I53" s="2">
        <v>8.3000000000000004E-2</v>
      </c>
      <c r="J53" s="2">
        <v>0.218</v>
      </c>
      <c r="K53" s="2">
        <v>2.1080000000000001</v>
      </c>
      <c r="L53" s="3">
        <f t="shared" si="9"/>
        <v>7.5404259982423949E-2</v>
      </c>
      <c r="M53" s="3">
        <f t="shared" si="10"/>
        <v>7.502492049676613E-3</v>
      </c>
      <c r="N53" s="1">
        <f t="shared" si="11"/>
        <v>1</v>
      </c>
      <c r="O53" s="1">
        <f t="shared" si="12"/>
        <v>0</v>
      </c>
      <c r="P53" s="1">
        <f t="shared" si="13"/>
        <v>1</v>
      </c>
      <c r="Q53" s="1">
        <f t="shared" si="14"/>
        <v>0</v>
      </c>
      <c r="R53" s="1">
        <f t="shared" si="6"/>
        <v>0</v>
      </c>
      <c r="S53" s="1">
        <f t="shared" si="7"/>
        <v>0</v>
      </c>
      <c r="T53" s="1">
        <f t="shared" si="8"/>
        <v>1</v>
      </c>
    </row>
    <row r="54" spans="1:20" x14ac:dyDescent="0.2">
      <c r="A54" s="1">
        <v>53</v>
      </c>
      <c r="B54" s="1">
        <v>4</v>
      </c>
      <c r="C54" s="1" t="s">
        <v>10</v>
      </c>
      <c r="D54" s="1" t="s">
        <v>12</v>
      </c>
      <c r="E54" s="2">
        <v>2.294</v>
      </c>
      <c r="F54" s="2">
        <v>1.0069999999999999</v>
      </c>
      <c r="G54" s="2">
        <v>0.23100000000000001</v>
      </c>
      <c r="H54" s="2">
        <v>23.065000000000001</v>
      </c>
      <c r="I54" s="2">
        <v>0</v>
      </c>
      <c r="J54" s="2">
        <v>0.98499999999999999</v>
      </c>
      <c r="K54" s="2">
        <v>3.8929999999999998</v>
      </c>
      <c r="L54" s="3">
        <f t="shared" si="9"/>
        <v>9.8766686521899266E-2</v>
      </c>
      <c r="M54" s="3">
        <f t="shared" si="10"/>
        <v>9.9455556175059873E-3</v>
      </c>
      <c r="N54" s="1">
        <f t="shared" si="11"/>
        <v>1</v>
      </c>
      <c r="O54" s="1">
        <f t="shared" si="12"/>
        <v>0</v>
      </c>
      <c r="P54" s="1">
        <f t="shared" si="13"/>
        <v>1</v>
      </c>
      <c r="Q54" s="1">
        <f t="shared" si="14"/>
        <v>1</v>
      </c>
      <c r="R54" s="1">
        <f t="shared" si="6"/>
        <v>1</v>
      </c>
      <c r="S54" s="1">
        <f t="shared" si="7"/>
        <v>1</v>
      </c>
      <c r="T54" s="1">
        <f t="shared" si="8"/>
        <v>0</v>
      </c>
    </row>
    <row r="55" spans="1:20" x14ac:dyDescent="0.2">
      <c r="A55" s="1">
        <v>54</v>
      </c>
      <c r="B55" s="1">
        <v>4</v>
      </c>
      <c r="C55" s="1" t="s">
        <v>10</v>
      </c>
      <c r="D55" s="1" t="s">
        <v>13</v>
      </c>
      <c r="E55" s="2">
        <v>3.476</v>
      </c>
      <c r="F55" s="2">
        <v>1.35</v>
      </c>
      <c r="G55" s="2">
        <v>0.34799999999999998</v>
      </c>
      <c r="H55" s="2">
        <v>30.196000000000002</v>
      </c>
      <c r="I55" s="2">
        <v>0</v>
      </c>
      <c r="J55" s="2">
        <v>1.2030000000000001</v>
      </c>
      <c r="K55" s="2">
        <v>4.0359999999999996</v>
      </c>
      <c r="L55" s="3">
        <f t="shared" si="9"/>
        <v>8.5270062750523734E-2</v>
      </c>
      <c r="M55" s="3">
        <f t="shared" si="10"/>
        <v>8.5368187103516263E-3</v>
      </c>
      <c r="N55" s="1">
        <f t="shared" si="11"/>
        <v>1</v>
      </c>
      <c r="O55" s="1">
        <f t="shared" si="12"/>
        <v>0</v>
      </c>
      <c r="P55" s="1">
        <f t="shared" si="13"/>
        <v>1</v>
      </c>
      <c r="Q55" s="1">
        <f t="shared" si="14"/>
        <v>1</v>
      </c>
      <c r="R55" s="1">
        <f t="shared" si="6"/>
        <v>1</v>
      </c>
      <c r="S55" s="1">
        <f t="shared" si="7"/>
        <v>1</v>
      </c>
      <c r="T55" s="1">
        <f t="shared" si="8"/>
        <v>0</v>
      </c>
    </row>
    <row r="56" spans="1:20" x14ac:dyDescent="0.2">
      <c r="A56" s="1">
        <v>55</v>
      </c>
      <c r="B56" s="1">
        <v>4</v>
      </c>
      <c r="C56" s="1" t="s">
        <v>0</v>
      </c>
      <c r="D56" s="1" t="s">
        <v>14</v>
      </c>
      <c r="E56" s="2">
        <v>0.73399999999999999</v>
      </c>
      <c r="F56" s="2">
        <v>0.27600000000000002</v>
      </c>
      <c r="G56" s="2">
        <v>7.2999999999999995E-2</v>
      </c>
      <c r="H56" s="2">
        <v>7.351</v>
      </c>
      <c r="I56" s="2">
        <v>4.0000000000000001E-3</v>
      </c>
      <c r="J56" s="2">
        <v>0.86699999999999999</v>
      </c>
      <c r="K56" s="2">
        <v>2.8690000000000002</v>
      </c>
      <c r="L56" s="3">
        <f t="shared" si="9"/>
        <v>0.36177666846076345</v>
      </c>
      <c r="M56" s="3">
        <f t="shared" si="10"/>
        <v>3.5980513348277565E-2</v>
      </c>
      <c r="N56" s="1">
        <f t="shared" si="11"/>
        <v>0</v>
      </c>
      <c r="O56" s="1">
        <f t="shared" si="12"/>
        <v>0</v>
      </c>
      <c r="P56" s="1">
        <f t="shared" si="13"/>
        <v>1</v>
      </c>
      <c r="Q56" s="1">
        <f t="shared" si="14"/>
        <v>1</v>
      </c>
      <c r="R56" s="1">
        <f t="shared" si="6"/>
        <v>1</v>
      </c>
      <c r="S56" s="1">
        <f t="shared" si="7"/>
        <v>0</v>
      </c>
      <c r="T56" s="1">
        <f t="shared" si="8"/>
        <v>0</v>
      </c>
    </row>
    <row r="57" spans="1:20" x14ac:dyDescent="0.2">
      <c r="A57" s="1">
        <v>56</v>
      </c>
      <c r="B57" s="1">
        <v>4</v>
      </c>
      <c r="C57" s="1" t="s">
        <v>1</v>
      </c>
      <c r="D57" s="1" t="s">
        <v>26</v>
      </c>
      <c r="E57" s="2">
        <v>1.621</v>
      </c>
      <c r="F57" s="2">
        <v>1.603</v>
      </c>
      <c r="G57" s="2">
        <v>0.16200000000000001</v>
      </c>
      <c r="H57" s="2">
        <v>16.227</v>
      </c>
      <c r="I57" s="2">
        <v>7.2999999999999995E-2</v>
      </c>
      <c r="J57" s="2">
        <v>0.376</v>
      </c>
      <c r="K57" s="2">
        <v>2.2719999999999998</v>
      </c>
      <c r="L57" s="3">
        <f t="shared" si="9"/>
        <v>6.2317677064569067E-2</v>
      </c>
      <c r="M57" s="3">
        <f t="shared" si="10"/>
        <v>6.227923309352369E-3</v>
      </c>
      <c r="N57" s="1">
        <f t="shared" si="11"/>
        <v>1</v>
      </c>
      <c r="O57" s="1">
        <f t="shared" si="12"/>
        <v>0</v>
      </c>
      <c r="P57" s="1">
        <f t="shared" si="13"/>
        <v>1</v>
      </c>
      <c r="Q57" s="1">
        <f t="shared" si="14"/>
        <v>0</v>
      </c>
      <c r="R57" s="1">
        <f t="shared" si="6"/>
        <v>0</v>
      </c>
      <c r="S57" s="1">
        <f t="shared" si="7"/>
        <v>0</v>
      </c>
      <c r="T57" s="1">
        <f t="shared" si="8"/>
        <v>1</v>
      </c>
    </row>
    <row r="58" spans="1:20" x14ac:dyDescent="0.2">
      <c r="A58" s="1">
        <v>57</v>
      </c>
      <c r="B58" s="1">
        <v>4</v>
      </c>
      <c r="C58" s="1" t="s">
        <v>1</v>
      </c>
      <c r="D58" s="1" t="s">
        <v>27</v>
      </c>
      <c r="E58" s="2">
        <v>0.67900000000000005</v>
      </c>
      <c r="F58" s="2">
        <v>0.125</v>
      </c>
      <c r="G58" s="2">
        <v>7.1999999999999995E-2</v>
      </c>
      <c r="H58" s="2">
        <v>6.8449999999999998</v>
      </c>
      <c r="I58" s="2">
        <v>0.17599999999999999</v>
      </c>
      <c r="J58" s="2">
        <v>0.185</v>
      </c>
      <c r="K58" s="2">
        <v>2.7280000000000002</v>
      </c>
      <c r="L58" s="3">
        <f t="shared" si="9"/>
        <v>0.7935719503287072</v>
      </c>
      <c r="M58" s="3">
        <f t="shared" si="10"/>
        <v>8.41490138787436E-2</v>
      </c>
      <c r="N58" s="1">
        <f t="shared" si="11"/>
        <v>1</v>
      </c>
      <c r="O58" s="1">
        <f t="shared" si="12"/>
        <v>0</v>
      </c>
      <c r="P58" s="1">
        <f t="shared" si="13"/>
        <v>1</v>
      </c>
      <c r="Q58" s="1">
        <f t="shared" si="14"/>
        <v>0</v>
      </c>
      <c r="R58" s="1">
        <f t="shared" si="6"/>
        <v>0</v>
      </c>
      <c r="S58" s="1">
        <f t="shared" si="7"/>
        <v>0</v>
      </c>
      <c r="T58" s="1">
        <f t="shared" si="8"/>
        <v>1</v>
      </c>
    </row>
    <row r="59" spans="1:20" x14ac:dyDescent="0.2">
      <c r="A59" s="1">
        <v>58</v>
      </c>
      <c r="B59" s="1">
        <v>4</v>
      </c>
      <c r="C59" s="1" t="s">
        <v>1</v>
      </c>
      <c r="D59" s="1" t="s">
        <v>28</v>
      </c>
      <c r="E59" s="2">
        <v>1.117</v>
      </c>
      <c r="F59" s="2">
        <v>0.69799999999999995</v>
      </c>
      <c r="G59" s="2">
        <v>0.112</v>
      </c>
      <c r="H59" s="2">
        <v>11.18</v>
      </c>
      <c r="I59" s="2">
        <v>4.4999999999999998E-2</v>
      </c>
      <c r="J59" s="2">
        <v>0.79500000000000004</v>
      </c>
      <c r="K59" s="2">
        <v>3.7869999999999999</v>
      </c>
      <c r="L59" s="3">
        <f t="shared" si="9"/>
        <v>0.14313833031764664</v>
      </c>
      <c r="M59" s="3">
        <f t="shared" si="10"/>
        <v>1.4352276629880416E-2</v>
      </c>
      <c r="N59" s="1">
        <f t="shared" si="11"/>
        <v>1</v>
      </c>
      <c r="O59" s="1">
        <f t="shared" si="12"/>
        <v>0</v>
      </c>
      <c r="P59" s="1">
        <f t="shared" si="13"/>
        <v>1</v>
      </c>
      <c r="Q59" s="1">
        <f t="shared" si="14"/>
        <v>1</v>
      </c>
      <c r="R59" s="1">
        <f t="shared" si="6"/>
        <v>1</v>
      </c>
      <c r="S59" s="1">
        <f t="shared" si="7"/>
        <v>1</v>
      </c>
      <c r="T59" s="1">
        <f t="shared" si="8"/>
        <v>0</v>
      </c>
    </row>
    <row r="60" spans="1:20" x14ac:dyDescent="0.2">
      <c r="A60" s="1">
        <v>59</v>
      </c>
      <c r="B60" s="1">
        <v>4</v>
      </c>
      <c r="C60" s="1" t="s">
        <v>1</v>
      </c>
      <c r="D60" s="1" t="s">
        <v>29</v>
      </c>
      <c r="E60" s="2">
        <v>0.98699999999999999</v>
      </c>
      <c r="F60" s="2">
        <v>0.26700000000000002</v>
      </c>
      <c r="G60" s="2">
        <v>0.1</v>
      </c>
      <c r="H60" s="2">
        <v>9.9220000000000006</v>
      </c>
      <c r="I60" s="2">
        <v>2.5999999999999999E-2</v>
      </c>
      <c r="J60" s="2">
        <v>0.70799999999999996</v>
      </c>
      <c r="K60" s="2">
        <v>2.9780000000000002</v>
      </c>
      <c r="L60" s="3">
        <f t="shared" si="9"/>
        <v>0.37256895923031103</v>
      </c>
      <c r="M60" s="3">
        <f t="shared" si="10"/>
        <v>3.7747614916951472E-2</v>
      </c>
      <c r="N60" s="1">
        <f t="shared" si="11"/>
        <v>1</v>
      </c>
      <c r="O60" s="1">
        <f t="shared" si="12"/>
        <v>0</v>
      </c>
      <c r="P60" s="1">
        <f t="shared" si="13"/>
        <v>1</v>
      </c>
      <c r="Q60" s="1">
        <f t="shared" si="14"/>
        <v>1</v>
      </c>
      <c r="R60" s="1">
        <f t="shared" si="6"/>
        <v>1</v>
      </c>
      <c r="S60" s="1">
        <f t="shared" si="7"/>
        <v>1</v>
      </c>
      <c r="T60" s="1">
        <f t="shared" si="8"/>
        <v>0</v>
      </c>
    </row>
    <row r="61" spans="1:20" x14ac:dyDescent="0.2">
      <c r="A61" s="1">
        <v>60</v>
      </c>
      <c r="B61" s="1">
        <v>4</v>
      </c>
      <c r="C61" s="1" t="s">
        <v>15</v>
      </c>
      <c r="D61" s="1" t="s">
        <v>16</v>
      </c>
      <c r="E61" s="2">
        <v>0.93700000000000006</v>
      </c>
      <c r="F61" s="2">
        <v>0.59399999999999997</v>
      </c>
      <c r="G61" s="2">
        <v>9.1999999999999998E-2</v>
      </c>
      <c r="H61" s="2">
        <v>9.2970000000000006</v>
      </c>
      <c r="I61" s="2">
        <v>0.74199999999999999</v>
      </c>
      <c r="J61" s="2">
        <v>0.19700000000000001</v>
      </c>
      <c r="K61" s="2">
        <v>2.8719999999999999</v>
      </c>
      <c r="L61" s="3">
        <f t="shared" si="9"/>
        <v>0.16967205307530145</v>
      </c>
      <c r="M61" s="3">
        <f t="shared" si="10"/>
        <v>1.6659369138663536E-2</v>
      </c>
      <c r="N61" s="1">
        <f t="shared" si="11"/>
        <v>1</v>
      </c>
      <c r="O61" s="1">
        <f t="shared" si="12"/>
        <v>0</v>
      </c>
      <c r="P61" s="1">
        <f t="shared" si="13"/>
        <v>1</v>
      </c>
      <c r="Q61" s="1">
        <f t="shared" si="14"/>
        <v>0</v>
      </c>
      <c r="R61" s="1">
        <f t="shared" si="6"/>
        <v>0</v>
      </c>
      <c r="S61" s="1">
        <f t="shared" si="7"/>
        <v>0</v>
      </c>
      <c r="T61" s="1">
        <f t="shared" si="8"/>
        <v>1</v>
      </c>
    </row>
    <row r="62" spans="1:20" x14ac:dyDescent="0.2">
      <c r="A62" s="1">
        <v>61</v>
      </c>
      <c r="B62" s="1">
        <v>4</v>
      </c>
      <c r="C62" s="1" t="s">
        <v>15</v>
      </c>
      <c r="D62" s="1" t="s">
        <v>17</v>
      </c>
      <c r="E62" s="2">
        <v>0.48899999999999999</v>
      </c>
      <c r="F62" s="2">
        <v>0.13800000000000001</v>
      </c>
      <c r="G62" s="2">
        <v>4.8000000000000001E-2</v>
      </c>
      <c r="H62" s="2">
        <v>4.9020000000000001</v>
      </c>
      <c r="I62" s="2">
        <v>0.29099999999999998</v>
      </c>
      <c r="J62" s="2">
        <v>0.249</v>
      </c>
      <c r="K62" s="2">
        <v>2.488</v>
      </c>
      <c r="L62" s="3">
        <f t="shared" si="9"/>
        <v>0.72286378230713277</v>
      </c>
      <c r="M62" s="3">
        <f t="shared" si="10"/>
        <v>7.09559540914977E-2</v>
      </c>
      <c r="N62" s="1">
        <f t="shared" si="11"/>
        <v>1</v>
      </c>
      <c r="O62" s="1">
        <f t="shared" si="12"/>
        <v>0</v>
      </c>
      <c r="P62" s="1">
        <f t="shared" si="13"/>
        <v>1</v>
      </c>
      <c r="Q62" s="1">
        <f t="shared" si="14"/>
        <v>0</v>
      </c>
      <c r="R62" s="1">
        <f t="shared" si="6"/>
        <v>0</v>
      </c>
      <c r="S62" s="1">
        <f t="shared" si="7"/>
        <v>0</v>
      </c>
      <c r="T62" s="1">
        <f t="shared" si="8"/>
        <v>1</v>
      </c>
    </row>
    <row r="63" spans="1:20" x14ac:dyDescent="0.2">
      <c r="A63" s="1">
        <v>62</v>
      </c>
      <c r="B63" s="1">
        <v>4</v>
      </c>
      <c r="C63" s="1" t="s">
        <v>15</v>
      </c>
      <c r="D63" s="1" t="s">
        <v>18</v>
      </c>
      <c r="E63" s="2">
        <v>0.77600000000000002</v>
      </c>
      <c r="F63" s="2">
        <v>0.255</v>
      </c>
      <c r="G63" s="2">
        <v>7.6999999999999999E-2</v>
      </c>
      <c r="H63" s="2">
        <v>7.7290000000000001</v>
      </c>
      <c r="I63" s="2">
        <v>0.7</v>
      </c>
      <c r="J63" s="2">
        <v>0.74199999999999999</v>
      </c>
      <c r="K63" s="2">
        <v>3.476</v>
      </c>
      <c r="L63" s="3">
        <f t="shared" si="9"/>
        <v>0.39372975221916945</v>
      </c>
      <c r="M63" s="3">
        <f t="shared" si="10"/>
        <v>3.9068545001128926E-2</v>
      </c>
      <c r="N63" s="1">
        <f t="shared" si="11"/>
        <v>1</v>
      </c>
      <c r="O63" s="1">
        <f t="shared" si="12"/>
        <v>0</v>
      </c>
      <c r="P63" s="1">
        <f t="shared" si="13"/>
        <v>1</v>
      </c>
      <c r="Q63" s="1">
        <f t="shared" si="14"/>
        <v>0</v>
      </c>
      <c r="R63" s="1">
        <f t="shared" si="6"/>
        <v>0</v>
      </c>
      <c r="S63" s="1">
        <f t="shared" si="7"/>
        <v>0</v>
      </c>
      <c r="T63" s="1">
        <f t="shared" si="8"/>
        <v>1</v>
      </c>
    </row>
    <row r="64" spans="1:20" x14ac:dyDescent="0.2">
      <c r="A64" s="1">
        <v>63</v>
      </c>
      <c r="B64" s="1">
        <v>4</v>
      </c>
      <c r="C64" s="1" t="s">
        <v>2</v>
      </c>
      <c r="D64" s="1" t="s">
        <v>19</v>
      </c>
      <c r="E64" s="2">
        <v>1.4970000000000001</v>
      </c>
      <c r="F64" s="2">
        <v>1.012</v>
      </c>
      <c r="G64" s="2">
        <v>0.14799999999999999</v>
      </c>
      <c r="H64" s="2">
        <v>14.972</v>
      </c>
      <c r="I64" s="2">
        <v>0.69499999999999995</v>
      </c>
      <c r="J64" s="2">
        <v>0.20899999999999999</v>
      </c>
      <c r="K64" s="2">
        <v>2.4620000000000002</v>
      </c>
      <c r="L64" s="3">
        <f t="shared" si="9"/>
        <v>9.8801029378687386E-2</v>
      </c>
      <c r="M64" s="3">
        <f t="shared" si="10"/>
        <v>9.767904040110709E-3</v>
      </c>
      <c r="N64" s="1">
        <f t="shared" si="11"/>
        <v>1</v>
      </c>
      <c r="O64" s="1">
        <f t="shared" si="12"/>
        <v>0</v>
      </c>
      <c r="P64" s="1">
        <f t="shared" si="13"/>
        <v>1</v>
      </c>
      <c r="Q64" s="1">
        <f t="shared" si="14"/>
        <v>0</v>
      </c>
      <c r="R64" s="1">
        <f t="shared" si="6"/>
        <v>0</v>
      </c>
      <c r="S64" s="1">
        <f t="shared" si="7"/>
        <v>0</v>
      </c>
      <c r="T64" s="1">
        <f t="shared" si="8"/>
        <v>1</v>
      </c>
    </row>
    <row r="65" spans="1:20" x14ac:dyDescent="0.2">
      <c r="A65" s="1">
        <v>64</v>
      </c>
      <c r="B65" s="1">
        <v>4</v>
      </c>
      <c r="C65" s="1" t="s">
        <v>2</v>
      </c>
      <c r="D65" s="1" t="s">
        <v>20</v>
      </c>
      <c r="E65" s="2">
        <v>1.6339999999999999</v>
      </c>
      <c r="F65" s="2">
        <v>1.1060000000000001</v>
      </c>
      <c r="G65" s="2">
        <v>0.16400000000000001</v>
      </c>
      <c r="H65" s="2">
        <v>16.346</v>
      </c>
      <c r="I65" s="2">
        <v>0.67800000000000005</v>
      </c>
      <c r="J65" s="2">
        <v>0.23200000000000001</v>
      </c>
      <c r="K65" s="2">
        <v>2.0070000000000001</v>
      </c>
      <c r="L65" s="3">
        <f t="shared" si="9"/>
        <v>9.0382724929635325E-2</v>
      </c>
      <c r="M65" s="3">
        <f t="shared" si="10"/>
        <v>9.0714607640515268E-3</v>
      </c>
      <c r="N65" s="1">
        <f t="shared" si="11"/>
        <v>1</v>
      </c>
      <c r="O65" s="1">
        <f t="shared" si="12"/>
        <v>0</v>
      </c>
      <c r="P65" s="1">
        <f t="shared" si="13"/>
        <v>1</v>
      </c>
      <c r="Q65" s="1">
        <f t="shared" si="14"/>
        <v>0</v>
      </c>
      <c r="R65" s="1">
        <f t="shared" si="6"/>
        <v>0</v>
      </c>
      <c r="S65" s="1">
        <f t="shared" si="7"/>
        <v>0</v>
      </c>
      <c r="T65" s="1">
        <f t="shared" si="8"/>
        <v>1</v>
      </c>
    </row>
    <row r="66" spans="1:20" x14ac:dyDescent="0.2">
      <c r="A66" s="1">
        <v>65</v>
      </c>
      <c r="B66" s="1">
        <v>4</v>
      </c>
      <c r="C66" s="1" t="s">
        <v>21</v>
      </c>
      <c r="D66" s="1" t="s">
        <v>11</v>
      </c>
      <c r="E66" s="2">
        <v>-0.97199999999999998</v>
      </c>
      <c r="F66" s="2">
        <v>0.26800000000000002</v>
      </c>
      <c r="G66" s="2">
        <v>-9.1999999999999998E-2</v>
      </c>
      <c r="H66" s="2">
        <v>-9.4779999999999998</v>
      </c>
      <c r="I66" s="2">
        <v>0</v>
      </c>
      <c r="J66" s="2">
        <v>1.0920000000000001</v>
      </c>
      <c r="K66" s="2">
        <v>3.1779999999999999</v>
      </c>
      <c r="L66" s="3">
        <f t="shared" si="9"/>
        <v>0.38266149732451898</v>
      </c>
      <c r="M66" s="3">
        <f t="shared" si="10"/>
        <v>3.6218989458699329E-2</v>
      </c>
      <c r="N66" s="1">
        <f t="shared" si="11"/>
        <v>0</v>
      </c>
      <c r="O66" s="1">
        <f t="shared" si="12"/>
        <v>0</v>
      </c>
      <c r="P66" s="1">
        <f t="shared" si="13"/>
        <v>0</v>
      </c>
      <c r="Q66" s="1">
        <f t="shared" si="14"/>
        <v>1</v>
      </c>
      <c r="R66" s="1">
        <f t="shared" si="6"/>
        <v>0</v>
      </c>
      <c r="S66" s="1">
        <f t="shared" si="7"/>
        <v>0</v>
      </c>
      <c r="T66" s="1">
        <f t="shared" si="8"/>
        <v>0</v>
      </c>
    </row>
    <row r="67" spans="1:20" x14ac:dyDescent="0.2">
      <c r="A67" s="1">
        <v>66</v>
      </c>
      <c r="B67" s="1">
        <v>4</v>
      </c>
      <c r="C67" s="1" t="s">
        <v>21</v>
      </c>
      <c r="D67" s="1" t="s">
        <v>22</v>
      </c>
      <c r="E67" s="2">
        <v>-1.798</v>
      </c>
      <c r="F67" s="2">
        <v>1.161</v>
      </c>
      <c r="G67" s="2">
        <v>-0.17599999999999999</v>
      </c>
      <c r="H67" s="2">
        <v>-17.7</v>
      </c>
      <c r="I67" s="2">
        <v>0</v>
      </c>
      <c r="J67" s="2">
        <v>1.115</v>
      </c>
      <c r="K67" s="2">
        <v>2.903</v>
      </c>
      <c r="L67" s="3">
        <f t="shared" si="9"/>
        <v>8.7495194577049781E-2</v>
      </c>
      <c r="M67" s="3">
        <f t="shared" si="10"/>
        <v>8.5646019163296786E-3</v>
      </c>
      <c r="N67" s="1">
        <f t="shared" si="11"/>
        <v>0</v>
      </c>
      <c r="O67" s="1">
        <f t="shared" si="12"/>
        <v>0</v>
      </c>
      <c r="P67" s="1">
        <f t="shared" si="13"/>
        <v>0</v>
      </c>
      <c r="Q67" s="1">
        <f t="shared" si="14"/>
        <v>1</v>
      </c>
      <c r="R67" s="1">
        <f>IF(P67+Q67=1,0,1)</f>
        <v>0</v>
      </c>
      <c r="S67" s="1">
        <f>IF(N67+Q67=1,0,1)</f>
        <v>0</v>
      </c>
      <c r="T67" s="1">
        <f>IF(O67+Q67=1,0,1)</f>
        <v>0</v>
      </c>
    </row>
    <row r="68" spans="1:20" x14ac:dyDescent="0.2">
      <c r="A68" s="1">
        <v>67</v>
      </c>
      <c r="B68" s="1">
        <v>4</v>
      </c>
      <c r="C68" s="1" t="s">
        <v>23</v>
      </c>
      <c r="D68" s="1" t="s">
        <v>24</v>
      </c>
      <c r="E68" s="2">
        <v>1.7629999999999999</v>
      </c>
      <c r="F68" s="2">
        <v>1.0449999999999999</v>
      </c>
      <c r="G68" s="2">
        <v>0.17499999999999999</v>
      </c>
      <c r="H68" s="2">
        <v>17.658000000000001</v>
      </c>
      <c r="I68" s="2">
        <v>0.23799999999999999</v>
      </c>
      <c r="J68" s="2">
        <v>0.26100000000000001</v>
      </c>
      <c r="K68" s="2">
        <v>2.9780000000000002</v>
      </c>
      <c r="L68" s="3">
        <f t="shared" si="9"/>
        <v>9.554203985235693E-2</v>
      </c>
      <c r="M68" s="3">
        <f t="shared" si="10"/>
        <v>9.4837532468306646E-3</v>
      </c>
      <c r="N68" s="1">
        <f t="shared" si="11"/>
        <v>1</v>
      </c>
      <c r="O68" s="1">
        <f t="shared" si="12"/>
        <v>0</v>
      </c>
      <c r="P68" s="1">
        <f t="shared" si="13"/>
        <v>1</v>
      </c>
      <c r="Q68" s="1">
        <f t="shared" si="14"/>
        <v>0</v>
      </c>
      <c r="R68" s="1">
        <f>IF(P68+Q68=1,0,1)</f>
        <v>0</v>
      </c>
      <c r="S68" s="1">
        <f>IF(N68+Q68=1,0,1)</f>
        <v>0</v>
      </c>
      <c r="T68" s="1">
        <f>IF(O68+Q68=1,0,1)</f>
        <v>1</v>
      </c>
    </row>
    <row r="69" spans="1:20" x14ac:dyDescent="0.2">
      <c r="A69" s="1">
        <v>68</v>
      </c>
      <c r="B69" s="1">
        <v>4</v>
      </c>
      <c r="C69" s="1" t="s">
        <v>23</v>
      </c>
      <c r="D69" s="1" t="s">
        <v>25</v>
      </c>
      <c r="E69" s="2">
        <v>1.8740000000000001</v>
      </c>
      <c r="F69" s="2">
        <v>1.4279999999999999</v>
      </c>
      <c r="G69" s="2">
        <v>0.185</v>
      </c>
      <c r="H69" s="2">
        <v>18.678000000000001</v>
      </c>
      <c r="I69" s="2">
        <v>6.0000000000000001E-3</v>
      </c>
      <c r="J69" s="2">
        <v>0.874</v>
      </c>
      <c r="K69" s="2">
        <v>5.9489999999999998</v>
      </c>
      <c r="L69" s="3">
        <f t="shared" si="9"/>
        <v>7.0260463110182511E-2</v>
      </c>
      <c r="M69" s="3">
        <f t="shared" si="10"/>
        <v>6.9360649281663628E-3</v>
      </c>
      <c r="N69" s="1">
        <f t="shared" si="11"/>
        <v>1</v>
      </c>
      <c r="O69" s="1">
        <f t="shared" si="12"/>
        <v>0</v>
      </c>
      <c r="P69" s="1">
        <f t="shared" si="13"/>
        <v>1</v>
      </c>
      <c r="Q69" s="1">
        <f t="shared" si="14"/>
        <v>1</v>
      </c>
      <c r="R69" s="1">
        <f>IF(P69+Q69=1,0,1)</f>
        <v>1</v>
      </c>
      <c r="S69" s="1">
        <f>IF(N69+Q69=1,0,1)</f>
        <v>1</v>
      </c>
      <c r="T69" s="1">
        <f>IF(O69+Q69=1,0,1)</f>
        <v>0</v>
      </c>
    </row>
    <row r="71" spans="1:20" x14ac:dyDescent="0.2">
      <c r="N71" s="1">
        <f>SUM(N2:N69)</f>
        <v>39</v>
      </c>
      <c r="O71" s="1">
        <f t="shared" ref="O71:T71" si="15">SUM(O2:O69)</f>
        <v>5</v>
      </c>
      <c r="P71" s="1">
        <f t="shared" si="15"/>
        <v>49</v>
      </c>
      <c r="Q71" s="1">
        <f t="shared" si="15"/>
        <v>38</v>
      </c>
      <c r="R71" s="1">
        <f t="shared" si="15"/>
        <v>29</v>
      </c>
      <c r="S71" s="1">
        <f t="shared" si="15"/>
        <v>27</v>
      </c>
      <c r="T71" s="1">
        <f t="shared" si="15"/>
        <v>27</v>
      </c>
    </row>
  </sheetData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Devin Lange</cp:lastModifiedBy>
  <dcterms:created xsi:type="dcterms:W3CDTF">2020-04-17T21:44:35Z</dcterms:created>
  <dcterms:modified xsi:type="dcterms:W3CDTF">2022-11-17T20:08:24Z</dcterms:modified>
</cp:coreProperties>
</file>