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Session 3\Tutorial 3\"/>
    </mc:Choice>
  </mc:AlternateContent>
  <xr:revisionPtr revIDLastSave="0" documentId="8_{0D65E033-66C1-47AA-95E1-148C3AD2EF01}" xr6:coauthVersionLast="47" xr6:coauthVersionMax="47" xr10:uidLastSave="{00000000-0000-0000-0000-000000000000}"/>
  <bookViews>
    <workbookView xWindow="-120" yWindow="-120" windowWidth="20730" windowHeight="11160" xr2:uid="{C13EBDF5-82A4-4A8C-BC9D-59200439E3D3}"/>
  </bookViews>
  <sheets>
    <sheet name="Sheet1" sheetId="1" r:id="rId1"/>
  </sheets>
  <definedNames>
    <definedName name="solver_adj" localSheetId="0" hidden="1">Sheet1!$J$8:$J$14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Sheet1!$J$15</definedName>
    <definedName name="solver_lhs2" localSheetId="0" hidden="1">Sheet1!$J$8:$J$14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Sheet1!$J$21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hs1" localSheetId="0" hidden="1">Sheet1!$J$17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18" i="1"/>
  <c r="N20" i="1"/>
  <c r="J15" i="1"/>
  <c r="E20" i="1"/>
  <c r="E21" i="1" s="1"/>
  <c r="F20" i="1"/>
  <c r="F21" i="1" s="1"/>
  <c r="G20" i="1"/>
  <c r="G21" i="1" s="1"/>
  <c r="H20" i="1"/>
  <c r="H21" i="1" s="1"/>
  <c r="D20" i="1"/>
  <c r="D21" i="1" s="1"/>
  <c r="J21" i="1" l="1"/>
  <c r="I21" i="1"/>
</calcChain>
</file>

<file path=xl/sharedStrings.xml><?xml version="1.0" encoding="utf-8"?>
<sst xmlns="http://schemas.openxmlformats.org/spreadsheetml/2006/main" count="41" uniqueCount="30">
  <si>
    <t>Comparables for 195 Dufferin</t>
  </si>
  <si>
    <t>Vacancy</t>
  </si>
  <si>
    <t>Site Size</t>
  </si>
  <si>
    <t>Age/condition</t>
  </si>
  <si>
    <t>Parking</t>
  </si>
  <si>
    <t>Location</t>
  </si>
  <si>
    <t>Income Durability</t>
  </si>
  <si>
    <t>Marketability</t>
  </si>
  <si>
    <t>Attribute</t>
  </si>
  <si>
    <t>Adjusted Sale Price / Square foot</t>
  </si>
  <si>
    <t>Index 1</t>
  </si>
  <si>
    <t>Index 2</t>
  </si>
  <si>
    <t>Index 3</t>
  </si>
  <si>
    <t>Index 4</t>
  </si>
  <si>
    <t>Index 5</t>
  </si>
  <si>
    <t>Quality Points</t>
  </si>
  <si>
    <r>
      <t>Size 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</si>
  <si>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Weights</t>
  </si>
  <si>
    <t>Total</t>
  </si>
  <si>
    <t>Sign</t>
  </si>
  <si>
    <t>Required</t>
  </si>
  <si>
    <t>Total Quality Points</t>
  </si>
  <si>
    <t>Average</t>
  </si>
  <si>
    <t>Variance</t>
  </si>
  <si>
    <t>=</t>
  </si>
  <si>
    <t>Calculations for 195 Dufferin</t>
  </si>
  <si>
    <t>Price</t>
  </si>
  <si>
    <t>We need to enter a nonzero solution to obtain the formulas.</t>
  </si>
  <si>
    <t>In the Solver, we also require the decision variables to be at least a very small positive value.</t>
  </si>
  <si>
    <t>(Quality Points) / (Price/Square foot)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</si>
</sst>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0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165" fontId="0" fillId="3" borderId="1" xfId="0" applyNumberForma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D9ED-DB1F-42C6-AC06-4F3266E721A2}">
  <dimension ref="A1:N24"/>
  <sheetViews>
    <sheetView tabSelected="1" topLeftCell="A4" workbookViewId="0">
      <selection activeCell="N23" sqref="N23"/>
    </sheetView>
  </sheetViews>
  <sheetFormatPr defaultRowHeight="15" x14ac:dyDescent="0.25"/>
  <cols>
    <col min="3" max="3" width="33.42578125" bestFit="1" customWidth="1"/>
    <col min="10" max="10" width="12" bestFit="1" customWidth="1"/>
    <col min="13" max="13" width="30.7109375" bestFit="1" customWidth="1"/>
    <col min="14" max="14" width="12.7109375" bestFit="1" customWidth="1"/>
  </cols>
  <sheetData>
    <row r="1" spans="1:14" x14ac:dyDescent="0.25">
      <c r="A1" s="2" t="s">
        <v>0</v>
      </c>
      <c r="M1" s="2" t="s">
        <v>25</v>
      </c>
    </row>
    <row r="6" spans="1:14" x14ac:dyDescent="0.25">
      <c r="C6" s="16" t="s">
        <v>8</v>
      </c>
      <c r="D6" s="17" t="s">
        <v>15</v>
      </c>
      <c r="E6" s="17"/>
      <c r="F6" s="17"/>
      <c r="G6" s="17"/>
      <c r="H6" s="17"/>
      <c r="J6" s="18" t="s">
        <v>17</v>
      </c>
      <c r="M6" s="16" t="s">
        <v>8</v>
      </c>
    </row>
    <row r="7" spans="1:14" x14ac:dyDescent="0.25">
      <c r="C7" s="16"/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J7" s="18"/>
      <c r="M7" s="16"/>
    </row>
    <row r="8" spans="1:14" x14ac:dyDescent="0.25">
      <c r="C8" s="4" t="s">
        <v>1</v>
      </c>
      <c r="D8" s="5">
        <v>1</v>
      </c>
      <c r="E8" s="5">
        <v>1</v>
      </c>
      <c r="F8" s="5">
        <v>5</v>
      </c>
      <c r="G8" s="5">
        <v>1</v>
      </c>
      <c r="H8" s="5">
        <v>1</v>
      </c>
      <c r="J8" s="10">
        <v>9.1215874224603741E-2</v>
      </c>
      <c r="M8" s="4" t="s">
        <v>1</v>
      </c>
      <c r="N8" s="8">
        <v>1</v>
      </c>
    </row>
    <row r="9" spans="1:14" x14ac:dyDescent="0.25">
      <c r="C9" s="4" t="s">
        <v>2</v>
      </c>
      <c r="D9" s="5">
        <v>1</v>
      </c>
      <c r="E9" s="5">
        <v>5</v>
      </c>
      <c r="F9" s="5">
        <v>1</v>
      </c>
      <c r="G9" s="5">
        <v>1</v>
      </c>
      <c r="H9" s="5">
        <v>1</v>
      </c>
      <c r="J9" s="10">
        <v>0.20622179133048779</v>
      </c>
      <c r="M9" s="4" t="s">
        <v>2</v>
      </c>
      <c r="N9" s="8">
        <v>1</v>
      </c>
    </row>
    <row r="10" spans="1:14" x14ac:dyDescent="0.25">
      <c r="C10" s="4" t="s">
        <v>3</v>
      </c>
      <c r="D10" s="5">
        <v>3</v>
      </c>
      <c r="E10" s="5">
        <v>1</v>
      </c>
      <c r="F10" s="5">
        <v>5</v>
      </c>
      <c r="G10" s="5">
        <v>1</v>
      </c>
      <c r="H10" s="5">
        <v>1</v>
      </c>
      <c r="J10" s="10">
        <v>0.10683304596061698</v>
      </c>
      <c r="M10" s="4" t="s">
        <v>3</v>
      </c>
      <c r="N10" s="8">
        <v>1</v>
      </c>
    </row>
    <row r="11" spans="1:14" x14ac:dyDescent="0.25">
      <c r="C11" s="4" t="s">
        <v>4</v>
      </c>
      <c r="D11" s="5">
        <v>1</v>
      </c>
      <c r="E11" s="5">
        <v>3</v>
      </c>
      <c r="F11" s="5">
        <v>3</v>
      </c>
      <c r="G11" s="5">
        <v>3</v>
      </c>
      <c r="H11" s="5">
        <v>1</v>
      </c>
      <c r="J11" s="10">
        <v>2.7390904711808495E-2</v>
      </c>
      <c r="M11" s="4" t="s">
        <v>4</v>
      </c>
      <c r="N11" s="8">
        <v>1</v>
      </c>
    </row>
    <row r="12" spans="1:14" x14ac:dyDescent="0.25">
      <c r="C12" s="4" t="s">
        <v>5</v>
      </c>
      <c r="D12" s="5">
        <v>5</v>
      </c>
      <c r="E12" s="5">
        <v>5</v>
      </c>
      <c r="F12" s="5">
        <v>5</v>
      </c>
      <c r="G12" s="5">
        <v>5</v>
      </c>
      <c r="H12" s="5">
        <v>3</v>
      </c>
      <c r="J12" s="10">
        <v>3.3488096866560096E-2</v>
      </c>
      <c r="M12" s="4" t="s">
        <v>5</v>
      </c>
      <c r="N12" s="8">
        <v>3</v>
      </c>
    </row>
    <row r="13" spans="1:14" x14ac:dyDescent="0.25">
      <c r="C13" s="4" t="s">
        <v>6</v>
      </c>
      <c r="D13" s="5">
        <v>1</v>
      </c>
      <c r="E13" s="5">
        <v>1</v>
      </c>
      <c r="F13" s="5">
        <v>5</v>
      </c>
      <c r="G13" s="5">
        <v>1</v>
      </c>
      <c r="H13" s="5">
        <v>5</v>
      </c>
      <c r="J13" s="10">
        <v>0.49624551434250946</v>
      </c>
      <c r="M13" s="4" t="s">
        <v>6</v>
      </c>
      <c r="N13" s="8">
        <v>1</v>
      </c>
    </row>
    <row r="14" spans="1:14" x14ac:dyDescent="0.25">
      <c r="C14" s="4" t="s">
        <v>7</v>
      </c>
      <c r="D14" s="5">
        <v>1</v>
      </c>
      <c r="E14" s="5">
        <v>1</v>
      </c>
      <c r="F14" s="5">
        <v>5</v>
      </c>
      <c r="G14" s="5">
        <v>3</v>
      </c>
      <c r="H14" s="5">
        <v>1</v>
      </c>
      <c r="J14" s="10">
        <v>3.8604772563413423E-2</v>
      </c>
      <c r="M14" s="4" t="s">
        <v>7</v>
      </c>
      <c r="N14" s="8">
        <v>1</v>
      </c>
    </row>
    <row r="15" spans="1:14" x14ac:dyDescent="0.25">
      <c r="C15" s="1"/>
      <c r="D15" s="3"/>
      <c r="E15" s="3"/>
      <c r="F15" s="3"/>
      <c r="G15" s="3"/>
      <c r="H15" s="3"/>
      <c r="J15" s="11">
        <f>SUM(J8:J14)</f>
        <v>1</v>
      </c>
      <c r="K15" t="s">
        <v>18</v>
      </c>
    </row>
    <row r="16" spans="1:14" ht="17.25" x14ac:dyDescent="0.25">
      <c r="C16" s="4" t="s">
        <v>16</v>
      </c>
      <c r="D16" s="6">
        <v>89140</v>
      </c>
      <c r="E16" s="6">
        <v>58899</v>
      </c>
      <c r="F16" s="6">
        <v>302280</v>
      </c>
      <c r="G16" s="6">
        <v>166494</v>
      </c>
      <c r="H16" s="6">
        <v>118021</v>
      </c>
      <c r="J16" s="12" t="s">
        <v>24</v>
      </c>
      <c r="K16" t="s">
        <v>19</v>
      </c>
      <c r="M16" s="4" t="s">
        <v>16</v>
      </c>
      <c r="N16" s="6">
        <v>69364</v>
      </c>
    </row>
    <row r="17" spans="3:14" x14ac:dyDescent="0.25">
      <c r="C17" s="1"/>
      <c r="D17" s="3"/>
      <c r="E17" s="3"/>
      <c r="F17" s="3"/>
      <c r="G17" s="3"/>
      <c r="H17" s="3"/>
      <c r="J17" s="12">
        <v>1</v>
      </c>
      <c r="K17" t="s">
        <v>20</v>
      </c>
    </row>
    <row r="18" spans="3:14" x14ac:dyDescent="0.25">
      <c r="C18" s="4" t="s">
        <v>9</v>
      </c>
      <c r="D18" s="7">
        <v>22.44</v>
      </c>
      <c r="E18" s="7">
        <v>33.53</v>
      </c>
      <c r="F18" s="7">
        <v>68.61</v>
      </c>
      <c r="G18" s="7">
        <v>21.08</v>
      </c>
      <c r="H18" s="7">
        <v>50.82</v>
      </c>
      <c r="M18" s="4" t="s">
        <v>9</v>
      </c>
      <c r="N18" s="14">
        <f>N20/I21</f>
        <v>17.766855654720089</v>
      </c>
    </row>
    <row r="20" spans="3:14" x14ac:dyDescent="0.25">
      <c r="C20" s="4" t="s">
        <v>21</v>
      </c>
      <c r="D20" s="8">
        <f>SUMPRODUCT(D8:D14,$J$8:$J$14)</f>
        <v>1.3476184793874741</v>
      </c>
      <c r="E20" s="8">
        <f t="shared" ref="E20:H20" si="0">SUMPRODUCT(E8:E14,$J$8:$J$14)</f>
        <v>2.0136213622118087</v>
      </c>
      <c r="F20" s="8">
        <f t="shared" si="0"/>
        <v>4.1203310252544316</v>
      </c>
      <c r="G20" s="8">
        <f t="shared" si="0"/>
        <v>1.2659437420166841</v>
      </c>
      <c r="H20" s="8">
        <f t="shared" si="0"/>
        <v>3.0519582511031578</v>
      </c>
      <c r="I20" s="4" t="s">
        <v>22</v>
      </c>
      <c r="J20" s="4" t="s">
        <v>23</v>
      </c>
      <c r="M20" s="4" t="s">
        <v>21</v>
      </c>
      <c r="N20" s="14">
        <f>SUMPRODUCT(J8:J14,N8:N14)</f>
        <v>1.0669761937331201</v>
      </c>
    </row>
    <row r="21" spans="3:14" x14ac:dyDescent="0.25">
      <c r="C21" s="9" t="s">
        <v>29</v>
      </c>
      <c r="D21" s="8">
        <f>D20/D18</f>
        <v>6.0054299437944478E-2</v>
      </c>
      <c r="E21" s="8">
        <f t="shared" ref="E21:H21" si="1">E20/E18</f>
        <v>6.0054320376135062E-2</v>
      </c>
      <c r="F21" s="8">
        <f t="shared" si="1"/>
        <v>6.0054380196100154E-2</v>
      </c>
      <c r="G21" s="8">
        <f t="shared" si="1"/>
        <v>6.0054257211417661E-2</v>
      </c>
      <c r="H21" s="8">
        <f t="shared" si="1"/>
        <v>6.0054274913482052E-2</v>
      </c>
      <c r="I21" s="8">
        <f>AVERAGE(D21:H21)</f>
        <v>6.0054306427015883E-2</v>
      </c>
      <c r="J21" s="13">
        <f>_xlfn.VAR.P(D21:H21)</f>
        <v>1.8201161524230928E-15</v>
      </c>
    </row>
    <row r="22" spans="3:14" x14ac:dyDescent="0.25">
      <c r="M22" s="4" t="s">
        <v>26</v>
      </c>
      <c r="N22" s="15">
        <f>N18*N16</f>
        <v>1232380.1756340042</v>
      </c>
    </row>
    <row r="23" spans="3:14" x14ac:dyDescent="0.25">
      <c r="D23" t="s">
        <v>27</v>
      </c>
    </row>
    <row r="24" spans="3:14" x14ac:dyDescent="0.25">
      <c r="D24" t="s">
        <v>28</v>
      </c>
    </row>
  </sheetData>
  <mergeCells count="4">
    <mergeCell ref="C6:C7"/>
    <mergeCell ref="D6:H6"/>
    <mergeCell ref="J6:J7"/>
    <mergeCell ref="M6:M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Isilay Talay</dc:creator>
  <cp:lastModifiedBy>Isilay Talay</cp:lastModifiedBy>
  <cp:lastPrinted>2022-02-20T10:43:24Z</cp:lastPrinted>
  <dcterms:created xsi:type="dcterms:W3CDTF">2022-02-20T10:07:00Z</dcterms:created>
  <dcterms:modified xsi:type="dcterms:W3CDTF">2022-02-20T13:22:52Z</dcterms:modified>
</cp:coreProperties>
</file>