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28dedf12910c8b/Desktop/"/>
    </mc:Choice>
  </mc:AlternateContent>
  <xr:revisionPtr revIDLastSave="0" documentId="8_{B81913DD-3DB9-447B-A800-74DE479714C9}" xr6:coauthVersionLast="47" xr6:coauthVersionMax="47" xr10:uidLastSave="{00000000-0000-0000-0000-000000000000}"/>
  <bookViews>
    <workbookView xWindow="-120" yWindow="-120" windowWidth="20730" windowHeight="11040" firstSheet="1" activeTab="1" xr2:uid="{088AF305-23FA-4F28-A728-F62049050653}"/>
  </bookViews>
  <sheets>
    <sheet name="Sheet3" sheetId="3" r:id="rId1"/>
    <sheet name="Sheet1" sheetId="1" r:id="rId2"/>
    <sheet name="Sheet2" sheetId="2" r:id="rId3"/>
  </sheets>
  <calcPr calcId="191028"/>
  <pivotCaches>
    <pivotCache cacheId="414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2" l="1"/>
  <c r="F15" i="2"/>
  <c r="F14" i="2"/>
  <c r="F9" i="2"/>
  <c r="L9" i="2" s="1"/>
  <c r="F11" i="2"/>
  <c r="L11" i="2" s="1"/>
  <c r="F10" i="2"/>
  <c r="L10" i="2" s="1"/>
  <c r="F12" i="2"/>
  <c r="L12" i="2" s="1"/>
  <c r="F13" i="2"/>
  <c r="L13" i="2" s="1"/>
  <c r="E6" i="2"/>
  <c r="E5" i="2"/>
  <c r="J3" i="1"/>
  <c r="K3" i="1" s="1" a="1"/>
  <c r="K3" i="1" s="1"/>
  <c r="J4" i="1"/>
  <c r="K4" i="1" s="1" a="1"/>
  <c r="K4" i="1" s="1"/>
  <c r="J5" i="1"/>
  <c r="K5" i="1" s="1" a="1"/>
  <c r="K5" i="1" s="1"/>
  <c r="J6" i="1"/>
  <c r="K6" i="1" s="1" a="1"/>
  <c r="K6" i="1" s="1"/>
  <c r="J7" i="1"/>
  <c r="K7" i="1" s="1" a="1"/>
  <c r="K7" i="1" s="1"/>
  <c r="J8" i="1"/>
  <c r="K8" i="1" s="1" a="1"/>
  <c r="K8" i="1" s="1"/>
  <c r="J9" i="1"/>
  <c r="K9" i="1" s="1" a="1"/>
  <c r="K9" i="1" s="1"/>
  <c r="J10" i="1"/>
  <c r="K10" i="1" s="1" a="1"/>
  <c r="K10" i="1" s="1"/>
  <c r="J11" i="1"/>
  <c r="K11" i="1" s="1" a="1"/>
  <c r="K11" i="1" s="1"/>
  <c r="J2" i="1"/>
  <c r="K2" i="1" s="1" a="1"/>
  <c r="K2" i="1" s="1"/>
  <c r="I4" i="1" l="1"/>
  <c r="I5" i="1"/>
  <c r="I6" i="1"/>
  <c r="I7" i="1"/>
  <c r="I8" i="1"/>
  <c r="I9" i="1"/>
  <c r="I10" i="1"/>
  <c r="I11" i="1"/>
  <c r="I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<sst xmlns="http://schemas.openxmlformats.org/spreadsheetml/2006/main" count="63" uniqueCount="49">
  <si>
    <t>Row Labels</t>
  </si>
  <si>
    <t>Sum of Physics</t>
  </si>
  <si>
    <t>ADITI</t>
  </si>
  <si>
    <t>ANANYA</t>
  </si>
  <si>
    <t>ARJUN</t>
  </si>
  <si>
    <t>KARTHIK</t>
  </si>
  <si>
    <t>MEERA</t>
  </si>
  <si>
    <t>PRIYA</t>
  </si>
  <si>
    <t>RAHUL</t>
  </si>
  <si>
    <t>ROHAN</t>
  </si>
  <si>
    <t>SNEHA</t>
  </si>
  <si>
    <t>VIKRAM</t>
  </si>
  <si>
    <t>Grand Total</t>
  </si>
  <si>
    <t>SL.NO</t>
  </si>
  <si>
    <t>NAME</t>
  </si>
  <si>
    <t>FATHERS NAME</t>
  </si>
  <si>
    <t>English</t>
  </si>
  <si>
    <t>Physics</t>
  </si>
  <si>
    <t>Chemistry</t>
  </si>
  <si>
    <t>MATHEMATICS</t>
  </si>
  <si>
    <t>COMPUTER SCI.</t>
  </si>
  <si>
    <t>Total MARKS</t>
  </si>
  <si>
    <t>Percentage</t>
  </si>
  <si>
    <t>OVERALL GRADE</t>
  </si>
  <si>
    <t>SUMESH REDDY</t>
  </si>
  <si>
    <t>RISHI MEHTA</t>
  </si>
  <si>
    <t>ROHITH VERMA</t>
  </si>
  <si>
    <t>CHUNKY PANDEY</t>
  </si>
  <si>
    <t>MANISH TIWARI</t>
  </si>
  <si>
    <t>VIKRAM RAJPUT</t>
  </si>
  <si>
    <t>SHARAD DRAVID</t>
  </si>
  <si>
    <t>SUNAINA MEHTA</t>
  </si>
  <si>
    <t>ADITYA KAPOOE</t>
  </si>
  <si>
    <t>AHANA SONI</t>
  </si>
  <si>
    <t>JAIN (DEEMED-TO-BE) UNIVERSITY</t>
  </si>
  <si>
    <t>44/4, District Fund Rd, behind Big Bazaar, Kottapalya, Jayanagara 9th Block, Jayanagar, Bengaluru, Karnataka 560069</t>
  </si>
  <si>
    <t>REG NO</t>
  </si>
  <si>
    <t>FATHER'S NAME</t>
  </si>
  <si>
    <t>SLNO</t>
  </si>
  <si>
    <t>SUBJECTS</t>
  </si>
  <si>
    <t>MARKS OBTAINED</t>
  </si>
  <si>
    <t>MAX MARKS</t>
  </si>
  <si>
    <t>MIN MARKS</t>
  </si>
  <si>
    <t>GRADE</t>
  </si>
  <si>
    <t>ENGLISH</t>
  </si>
  <si>
    <t>PHYSICS</t>
  </si>
  <si>
    <t>CHEMISTRY</t>
  </si>
  <si>
    <t>TOTAL MARKS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</si>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</sst>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/>
    <xf numFmtId="0" fontId="1" fillId="2" borderId="1" xfId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9" fontId="1" fillId="2" borderId="1" xfId="1" applyNumberForma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1" xfId="1" applyBorder="1" applyAlignment="1">
      <alignment horizontal="left"/>
    </xf>
    <xf numFmtId="0" fontId="1" fillId="2" borderId="0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60% - Accent6" xfId="1" builtinId="52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[3.DATA ANALYSIS FCA.xlsx]Sheet3!PivotTable3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Sheet3!$A$2:$A$12</c:f>
              <c:strCache>
                <c:ptCount val="10"/>
                <c:pt idx="0">
                  <c:v>ADITI</c:v>
                </c:pt>
                <c:pt idx="1">
                  <c:v>ANANYA</c:v>
                </c:pt>
                <c:pt idx="2">
                  <c:v>ARJUN</c:v>
                </c:pt>
                <c:pt idx="3">
                  <c:v>KARTHIK</c:v>
                </c:pt>
                <c:pt idx="4">
                  <c:v>MEERA</c:v>
                </c:pt>
                <c:pt idx="5">
                  <c:v>PRIYA</c:v>
                </c:pt>
                <c:pt idx="6">
                  <c:v>RAHUL</c:v>
                </c:pt>
                <c:pt idx="7">
                  <c:v>ROHAN</c:v>
                </c:pt>
                <c:pt idx="8">
                  <c:v>SNEHA</c:v>
                </c:pt>
                <c:pt idx="9">
                  <c:v>VIKRAM</c:v>
                </c:pt>
              </c:strCache>
            </c:strRef>
          </c:cat>
          <c:val>
            <c:numRef>
              <c:f>Sheet3!$B$2:$B$12</c:f>
              <c:numCache>
                <c:formatCode>General</c:formatCode>
                <c:ptCount val="10"/>
                <c:pt idx="0">
                  <c:v>77</c:v>
                </c:pt>
                <c:pt idx="1">
                  <c:v>88</c:v>
                </c:pt>
                <c:pt idx="2">
                  <c:v>95</c:v>
                </c:pt>
                <c:pt idx="3">
                  <c:v>90</c:v>
                </c:pt>
                <c:pt idx="4">
                  <c:v>45</c:v>
                </c:pt>
                <c:pt idx="5">
                  <c:v>81</c:v>
                </c:pt>
                <c:pt idx="6">
                  <c:v>74</c:v>
                </c:pt>
                <c:pt idx="7">
                  <c:v>72</c:v>
                </c:pt>
                <c:pt idx="8">
                  <c:v>81</c:v>
                </c:pt>
                <c:pt idx="9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7-4057-BC50-36CB4EB93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373439"/>
        <c:axId val="1951375359"/>
      </c:barChart>
      <c:catAx>
        <c:axId val="195137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375359"/>
        <c:crosses val="autoZero"/>
        <c:auto val="1"/>
        <c:lblAlgn val="ctr"/>
        <c:lblOffset val="100"/>
        <c:noMultiLvlLbl val="0"/>
      </c:catAx>
      <c:valAx>
        <c:axId val="19513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37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Sheet1!$A$2:$B$11</c:f>
              <c:multiLvlStrCache>
                <c:ptCount val="10"/>
                <c:lvl>
                  <c:pt idx="0">
                    <c:v>ARJUN</c:v>
                  </c:pt>
                  <c:pt idx="1">
                    <c:v>PRIYA</c:v>
                  </c:pt>
                  <c:pt idx="2">
                    <c:v>ROHAN</c:v>
                  </c:pt>
                  <c:pt idx="3">
                    <c:v>ANANYA</c:v>
                  </c:pt>
                  <c:pt idx="4">
                    <c:v>KARTHIK</c:v>
                  </c:pt>
                  <c:pt idx="5">
                    <c:v>MEERA</c:v>
                  </c:pt>
                  <c:pt idx="6">
                    <c:v>RAHUL</c:v>
                  </c:pt>
                  <c:pt idx="7">
                    <c:v>SNEHA</c:v>
                  </c:pt>
                  <c:pt idx="8">
                    <c:v>VIKRAM</c:v>
                  </c:pt>
                  <c:pt idx="9">
                    <c:v>ADITI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85</c:v>
                </c:pt>
                <c:pt idx="1">
                  <c:v>92</c:v>
                </c:pt>
                <c:pt idx="2">
                  <c:v>66</c:v>
                </c:pt>
                <c:pt idx="3">
                  <c:v>64</c:v>
                </c:pt>
                <c:pt idx="4">
                  <c:v>89</c:v>
                </c:pt>
                <c:pt idx="5">
                  <c:v>35</c:v>
                </c:pt>
                <c:pt idx="6">
                  <c:v>88</c:v>
                </c:pt>
                <c:pt idx="7">
                  <c:v>89</c:v>
                </c:pt>
                <c:pt idx="8">
                  <c:v>67</c:v>
                </c:pt>
                <c:pt idx="9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1-41D6-AEE9-9D803875E29C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Physics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Sheet1!$A$2:$B$11</c:f>
              <c:multiLvlStrCache>
                <c:ptCount val="10"/>
                <c:lvl>
                  <c:pt idx="0">
                    <c:v>ARJUN</c:v>
                  </c:pt>
                  <c:pt idx="1">
                    <c:v>PRIYA</c:v>
                  </c:pt>
                  <c:pt idx="2">
                    <c:v>ROHAN</c:v>
                  </c:pt>
                  <c:pt idx="3">
                    <c:v>ANANYA</c:v>
                  </c:pt>
                  <c:pt idx="4">
                    <c:v>KARTHIK</c:v>
                  </c:pt>
                  <c:pt idx="5">
                    <c:v>MEERA</c:v>
                  </c:pt>
                  <c:pt idx="6">
                    <c:v>RAHUL</c:v>
                  </c:pt>
                  <c:pt idx="7">
                    <c:v>SNEHA</c:v>
                  </c:pt>
                  <c:pt idx="8">
                    <c:v>VIKRAM</c:v>
                  </c:pt>
                  <c:pt idx="9">
                    <c:v>ADITI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95</c:v>
                </c:pt>
                <c:pt idx="1">
                  <c:v>81</c:v>
                </c:pt>
                <c:pt idx="2">
                  <c:v>72</c:v>
                </c:pt>
                <c:pt idx="3">
                  <c:v>88</c:v>
                </c:pt>
                <c:pt idx="4">
                  <c:v>90</c:v>
                </c:pt>
                <c:pt idx="5">
                  <c:v>45</c:v>
                </c:pt>
                <c:pt idx="6">
                  <c:v>74</c:v>
                </c:pt>
                <c:pt idx="7">
                  <c:v>81</c:v>
                </c:pt>
                <c:pt idx="8">
                  <c:v>93</c:v>
                </c:pt>
                <c:pt idx="9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C1-41D6-AEE9-9D803875E29C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Chemistry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Sheet1!$A$2:$B$11</c:f>
              <c:multiLvlStrCache>
                <c:ptCount val="10"/>
                <c:lvl>
                  <c:pt idx="0">
                    <c:v>ARJUN</c:v>
                  </c:pt>
                  <c:pt idx="1">
                    <c:v>PRIYA</c:v>
                  </c:pt>
                  <c:pt idx="2">
                    <c:v>ROHAN</c:v>
                  </c:pt>
                  <c:pt idx="3">
                    <c:v>ANANYA</c:v>
                  </c:pt>
                  <c:pt idx="4">
                    <c:v>KARTHIK</c:v>
                  </c:pt>
                  <c:pt idx="5">
                    <c:v>MEERA</c:v>
                  </c:pt>
                  <c:pt idx="6">
                    <c:v>RAHUL</c:v>
                  </c:pt>
                  <c:pt idx="7">
                    <c:v>SNEHA</c:v>
                  </c:pt>
                  <c:pt idx="8">
                    <c:v>VIKRAM</c:v>
                  </c:pt>
                  <c:pt idx="9">
                    <c:v>ADITI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94</c:v>
                </c:pt>
                <c:pt idx="1">
                  <c:v>86</c:v>
                </c:pt>
                <c:pt idx="2">
                  <c:v>33</c:v>
                </c:pt>
                <c:pt idx="3">
                  <c:v>88</c:v>
                </c:pt>
                <c:pt idx="4">
                  <c:v>84</c:v>
                </c:pt>
                <c:pt idx="5">
                  <c:v>59</c:v>
                </c:pt>
                <c:pt idx="6">
                  <c:v>75</c:v>
                </c:pt>
                <c:pt idx="7">
                  <c:v>79</c:v>
                </c:pt>
                <c:pt idx="8">
                  <c:v>89</c:v>
                </c:pt>
                <c:pt idx="9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C1-41D6-AEE9-9D803875E29C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MATHEMATICS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Sheet1!$A$2:$B$11</c:f>
              <c:multiLvlStrCache>
                <c:ptCount val="10"/>
                <c:lvl>
                  <c:pt idx="0">
                    <c:v>ARJUN</c:v>
                  </c:pt>
                  <c:pt idx="1">
                    <c:v>PRIYA</c:v>
                  </c:pt>
                  <c:pt idx="2">
                    <c:v>ROHAN</c:v>
                  </c:pt>
                  <c:pt idx="3">
                    <c:v>ANANYA</c:v>
                  </c:pt>
                  <c:pt idx="4">
                    <c:v>KARTHIK</c:v>
                  </c:pt>
                  <c:pt idx="5">
                    <c:v>MEERA</c:v>
                  </c:pt>
                  <c:pt idx="6">
                    <c:v>RAHUL</c:v>
                  </c:pt>
                  <c:pt idx="7">
                    <c:v>SNEHA</c:v>
                  </c:pt>
                  <c:pt idx="8">
                    <c:v>VIKRAM</c:v>
                  </c:pt>
                  <c:pt idx="9">
                    <c:v>ADITI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88</c:v>
                </c:pt>
                <c:pt idx="1">
                  <c:v>72</c:v>
                </c:pt>
                <c:pt idx="2">
                  <c:v>68</c:v>
                </c:pt>
                <c:pt idx="3">
                  <c:v>90</c:v>
                </c:pt>
                <c:pt idx="4">
                  <c:v>78</c:v>
                </c:pt>
                <c:pt idx="5">
                  <c:v>32</c:v>
                </c:pt>
                <c:pt idx="6">
                  <c:v>92</c:v>
                </c:pt>
                <c:pt idx="7">
                  <c:v>77</c:v>
                </c:pt>
                <c:pt idx="8">
                  <c:v>74</c:v>
                </c:pt>
                <c:pt idx="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C1-41D6-AEE9-9D803875E29C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COMPUTER SCI.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Sheet1!$A$2:$B$11</c:f>
              <c:multiLvlStrCache>
                <c:ptCount val="10"/>
                <c:lvl>
                  <c:pt idx="0">
                    <c:v>ARJUN</c:v>
                  </c:pt>
                  <c:pt idx="1">
                    <c:v>PRIYA</c:v>
                  </c:pt>
                  <c:pt idx="2">
                    <c:v>ROHAN</c:v>
                  </c:pt>
                  <c:pt idx="3">
                    <c:v>ANANYA</c:v>
                  </c:pt>
                  <c:pt idx="4">
                    <c:v>KARTHIK</c:v>
                  </c:pt>
                  <c:pt idx="5">
                    <c:v>MEERA</c:v>
                  </c:pt>
                  <c:pt idx="6">
                    <c:v>RAHUL</c:v>
                  </c:pt>
                  <c:pt idx="7">
                    <c:v>SNEHA</c:v>
                  </c:pt>
                  <c:pt idx="8">
                    <c:v>VIKRAM</c:v>
                  </c:pt>
                  <c:pt idx="9">
                    <c:v>ADITI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91</c:v>
                </c:pt>
                <c:pt idx="1">
                  <c:v>87</c:v>
                </c:pt>
                <c:pt idx="2">
                  <c:v>60</c:v>
                </c:pt>
                <c:pt idx="3">
                  <c:v>68</c:v>
                </c:pt>
                <c:pt idx="4">
                  <c:v>82</c:v>
                </c:pt>
                <c:pt idx="5">
                  <c:v>39</c:v>
                </c:pt>
                <c:pt idx="6">
                  <c:v>84</c:v>
                </c:pt>
                <c:pt idx="7">
                  <c:v>79</c:v>
                </c:pt>
                <c:pt idx="8">
                  <c:v>88</c:v>
                </c:pt>
                <c:pt idx="9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C1-41D6-AEE9-9D803875E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2034121599"/>
        <c:axId val="2034122079"/>
      </c:barChart>
      <c:lineChart>
        <c:grouping val="standard"/>
        <c:varyColors val="0"/>
        <c:ser>
          <c:idx val="5"/>
          <c:order val="5"/>
          <c:tx>
            <c:strRef>
              <c:f>Sheet1!$I$1</c:f>
              <c:strCache>
                <c:ptCount val="1"/>
                <c:pt idx="0">
                  <c:v>Total MARKS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Sheet1!$A$2:$B$11</c:f>
              <c:multiLvlStrCache>
                <c:ptCount val="10"/>
                <c:lvl>
                  <c:pt idx="0">
                    <c:v>ARJUN</c:v>
                  </c:pt>
                  <c:pt idx="1">
                    <c:v>PRIYA</c:v>
                  </c:pt>
                  <c:pt idx="2">
                    <c:v>ROHAN</c:v>
                  </c:pt>
                  <c:pt idx="3">
                    <c:v>ANANYA</c:v>
                  </c:pt>
                  <c:pt idx="4">
                    <c:v>KARTHIK</c:v>
                  </c:pt>
                  <c:pt idx="5">
                    <c:v>MEERA</c:v>
                  </c:pt>
                  <c:pt idx="6">
                    <c:v>RAHUL</c:v>
                  </c:pt>
                  <c:pt idx="7">
                    <c:v>SNEHA</c:v>
                  </c:pt>
                  <c:pt idx="8">
                    <c:v>VIKRAM</c:v>
                  </c:pt>
                  <c:pt idx="9">
                    <c:v>ADITI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453</c:v>
                </c:pt>
                <c:pt idx="1">
                  <c:v>418</c:v>
                </c:pt>
                <c:pt idx="2">
                  <c:v>299</c:v>
                </c:pt>
                <c:pt idx="3">
                  <c:v>398</c:v>
                </c:pt>
                <c:pt idx="4">
                  <c:v>423</c:v>
                </c:pt>
                <c:pt idx="5">
                  <c:v>210</c:v>
                </c:pt>
                <c:pt idx="6">
                  <c:v>413</c:v>
                </c:pt>
                <c:pt idx="7">
                  <c:v>405</c:v>
                </c:pt>
                <c:pt idx="8">
                  <c:v>411</c:v>
                </c:pt>
                <c:pt idx="9">
                  <c:v>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C1-41D6-AEE9-9D803875E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4121599"/>
        <c:axId val="2034122079"/>
      </c:lineChart>
      <c:catAx>
        <c:axId val="203412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122079"/>
        <c:crosses val="autoZero"/>
        <c:auto val="1"/>
        <c:lblAlgn val="ctr"/>
        <c:lblOffset val="100"/>
        <c:noMultiLvlLbl val="0"/>
      </c:catAx>
      <c:valAx>
        <c:axId val="203412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1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COMPUTER SCI.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ADITI</c:v>
              </c:pt>
              <c:pt idx="1">
                <c:v>ANANYA</c:v>
              </c:pt>
              <c:pt idx="2">
                <c:v>ARJUN</c:v>
              </c:pt>
              <c:pt idx="3">
                <c:v>KARTHIK</c:v>
              </c:pt>
              <c:pt idx="4">
                <c:v>MEERA</c:v>
              </c:pt>
              <c:pt idx="5">
                <c:v>PRIYA</c:v>
              </c:pt>
              <c:pt idx="6">
                <c:v>RAHUL</c:v>
              </c:pt>
              <c:pt idx="7">
                <c:v>ROHAN</c:v>
              </c:pt>
              <c:pt idx="8">
                <c:v>SNEHA</c:v>
              </c:pt>
              <c:pt idx="9">
                <c:v>VIKRAM</c:v>
              </c:pt>
              <c:pt idx="10">
                <c:v>(blank)</c:v>
              </c:pt>
            </c:strLit>
          </c:cat>
          <c:val>
            <c:numLit>
              <c:formatCode>General</c:formatCode>
              <c:ptCount val="11"/>
              <c:pt idx="0">
                <c:v>93</c:v>
              </c:pt>
              <c:pt idx="1">
                <c:v>68</c:v>
              </c:pt>
              <c:pt idx="2">
                <c:v>91</c:v>
              </c:pt>
              <c:pt idx="3">
                <c:v>82</c:v>
              </c:pt>
              <c:pt idx="4">
                <c:v>39</c:v>
              </c:pt>
              <c:pt idx="5">
                <c:v>87</c:v>
              </c:pt>
              <c:pt idx="6">
                <c:v>84</c:v>
              </c:pt>
              <c:pt idx="7">
                <c:v>60</c:v>
              </c:pt>
              <c:pt idx="8">
                <c:v>79</c:v>
              </c:pt>
              <c:pt idx="9">
                <c:v>88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2931-458D-B201-4DF438950186}"/>
            </c:ext>
          </c:extLst>
        </c:ser>
        <c:ser>
          <c:idx val="1"/>
          <c:order val="1"/>
          <c:tx>
            <c:v>Sum of MATHEMATICS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ADITI</c:v>
              </c:pt>
              <c:pt idx="1">
                <c:v>ANANYA</c:v>
              </c:pt>
              <c:pt idx="2">
                <c:v>ARJUN</c:v>
              </c:pt>
              <c:pt idx="3">
                <c:v>KARTHIK</c:v>
              </c:pt>
              <c:pt idx="4">
                <c:v>MEERA</c:v>
              </c:pt>
              <c:pt idx="5">
                <c:v>PRIYA</c:v>
              </c:pt>
              <c:pt idx="6">
                <c:v>RAHUL</c:v>
              </c:pt>
              <c:pt idx="7">
                <c:v>ROHAN</c:v>
              </c:pt>
              <c:pt idx="8">
                <c:v>SNEHA</c:v>
              </c:pt>
              <c:pt idx="9">
                <c:v>VIKRAM</c:v>
              </c:pt>
              <c:pt idx="10">
                <c:v>(blank)</c:v>
              </c:pt>
            </c:strLit>
          </c:cat>
          <c:val>
            <c:numLit>
              <c:formatCode>General</c:formatCode>
              <c:ptCount val="11"/>
              <c:pt idx="0">
                <c:v>69</c:v>
              </c:pt>
              <c:pt idx="1">
                <c:v>90</c:v>
              </c:pt>
              <c:pt idx="2">
                <c:v>88</c:v>
              </c:pt>
              <c:pt idx="3">
                <c:v>78</c:v>
              </c:pt>
              <c:pt idx="4">
                <c:v>32</c:v>
              </c:pt>
              <c:pt idx="5">
                <c:v>72</c:v>
              </c:pt>
              <c:pt idx="6">
                <c:v>92</c:v>
              </c:pt>
              <c:pt idx="7">
                <c:v>68</c:v>
              </c:pt>
              <c:pt idx="8">
                <c:v>77</c:v>
              </c:pt>
              <c:pt idx="9">
                <c:v>74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2931-458D-B201-4DF438950186}"/>
            </c:ext>
          </c:extLst>
        </c:ser>
        <c:ser>
          <c:idx val="2"/>
          <c:order val="2"/>
          <c:tx>
            <c:v>Sum of Chemistry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ADITI</c:v>
              </c:pt>
              <c:pt idx="1">
                <c:v>ANANYA</c:v>
              </c:pt>
              <c:pt idx="2">
                <c:v>ARJUN</c:v>
              </c:pt>
              <c:pt idx="3">
                <c:v>KARTHIK</c:v>
              </c:pt>
              <c:pt idx="4">
                <c:v>MEERA</c:v>
              </c:pt>
              <c:pt idx="5">
                <c:v>PRIYA</c:v>
              </c:pt>
              <c:pt idx="6">
                <c:v>RAHUL</c:v>
              </c:pt>
              <c:pt idx="7">
                <c:v>ROHAN</c:v>
              </c:pt>
              <c:pt idx="8">
                <c:v>SNEHA</c:v>
              </c:pt>
              <c:pt idx="9">
                <c:v>VIKRAM</c:v>
              </c:pt>
              <c:pt idx="10">
                <c:v>(blank)</c:v>
              </c:pt>
            </c:strLit>
          </c:cat>
          <c:val>
            <c:numLit>
              <c:formatCode>General</c:formatCode>
              <c:ptCount val="11"/>
              <c:pt idx="0">
                <c:v>68</c:v>
              </c:pt>
              <c:pt idx="1">
                <c:v>88</c:v>
              </c:pt>
              <c:pt idx="2">
                <c:v>94</c:v>
              </c:pt>
              <c:pt idx="3">
                <c:v>84</c:v>
              </c:pt>
              <c:pt idx="4">
                <c:v>59</c:v>
              </c:pt>
              <c:pt idx="5">
                <c:v>86</c:v>
              </c:pt>
              <c:pt idx="6">
                <c:v>75</c:v>
              </c:pt>
              <c:pt idx="7">
                <c:v>33</c:v>
              </c:pt>
              <c:pt idx="8">
                <c:v>79</c:v>
              </c:pt>
              <c:pt idx="9">
                <c:v>89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2931-458D-B201-4DF438950186}"/>
            </c:ext>
          </c:extLst>
        </c:ser>
        <c:ser>
          <c:idx val="3"/>
          <c:order val="3"/>
          <c:tx>
            <c:v>Sum of Physics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ADITI</c:v>
              </c:pt>
              <c:pt idx="1">
                <c:v>ANANYA</c:v>
              </c:pt>
              <c:pt idx="2">
                <c:v>ARJUN</c:v>
              </c:pt>
              <c:pt idx="3">
                <c:v>KARTHIK</c:v>
              </c:pt>
              <c:pt idx="4">
                <c:v>MEERA</c:v>
              </c:pt>
              <c:pt idx="5">
                <c:v>PRIYA</c:v>
              </c:pt>
              <c:pt idx="6">
                <c:v>RAHUL</c:v>
              </c:pt>
              <c:pt idx="7">
                <c:v>ROHAN</c:v>
              </c:pt>
              <c:pt idx="8">
                <c:v>SNEHA</c:v>
              </c:pt>
              <c:pt idx="9">
                <c:v>VIKRAM</c:v>
              </c:pt>
              <c:pt idx="10">
                <c:v>(blank)</c:v>
              </c:pt>
            </c:strLit>
          </c:cat>
          <c:val>
            <c:numLit>
              <c:formatCode>General</c:formatCode>
              <c:ptCount val="11"/>
              <c:pt idx="0">
                <c:v>77</c:v>
              </c:pt>
              <c:pt idx="1">
                <c:v>88</c:v>
              </c:pt>
              <c:pt idx="2">
                <c:v>95</c:v>
              </c:pt>
              <c:pt idx="3">
                <c:v>90</c:v>
              </c:pt>
              <c:pt idx="4">
                <c:v>45</c:v>
              </c:pt>
              <c:pt idx="5">
                <c:v>81</c:v>
              </c:pt>
              <c:pt idx="6">
                <c:v>74</c:v>
              </c:pt>
              <c:pt idx="7">
                <c:v>72</c:v>
              </c:pt>
              <c:pt idx="8">
                <c:v>81</c:v>
              </c:pt>
              <c:pt idx="9">
                <c:v>93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2931-458D-B201-4DF438950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682319"/>
        <c:axId val="300680879"/>
      </c:barChart>
      <c:catAx>
        <c:axId val="30068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80879"/>
        <c:crosses val="autoZero"/>
        <c:auto val="1"/>
        <c:lblAlgn val="ctr"/>
        <c:lblOffset val="100"/>
        <c:noMultiLvlLbl val="0"/>
      </c:catAx>
      <c:valAx>
        <c:axId val="30068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8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14311C-2A01-22BE-4AF2-AFCC55998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209549</xdr:colOff>
      <xdr:row>1</xdr:row>
      <xdr:rowOff>142874</xdr:rowOff>
    </xdr:from>
    <xdr:to>
      <xdr:col>19</xdr:col>
      <xdr:colOff>180975</xdr:colOff>
      <xdr:row>16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C4BB7-F2A7-8544-EEAE-8648534A4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11</xdr:row>
      <xdr:rowOff>157163</xdr:rowOff>
    </xdr:from>
    <xdr:to>
      <xdr:col>9</xdr:col>
      <xdr:colOff>285750</xdr:colOff>
      <xdr:row>20</xdr:row>
      <xdr:rowOff>152401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8A6B8D-1760-75E9-223F-35A401363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SENCHA" refreshedDate="45637.580730092595" createdVersion="8" refreshedVersion="8" minRefreshableVersion="3" recordCount="11" xr:uid="{6E89AC0E-10FE-4E96-A06E-26D610028597}">
  <cacheSource type="worksheet">
    <worksheetSource ref="B1:E1048576" sheet="Sheet1"/>
  </cacheSource>
  <cacheFields count="4">
    <cacheField name="NAME" numFmtId="0">
      <sharedItems containsBlank="1" count="11">
        <s v="ARJUN"/>
        <s v="PRIYA"/>
        <s v="ROHAN"/>
        <s v="ANANYA"/>
        <s v="KARTHIK"/>
        <s v="MEERA"/>
        <s v="RAHUL"/>
        <s v="SNEHA"/>
        <s v="VIKRAM"/>
        <s v="ADITI"/>
        <m/>
      </sharedItems>
    </cacheField>
    <cacheField name="FATHERS NAME" numFmtId="0">
      <sharedItems containsBlank="1"/>
    </cacheField>
    <cacheField name="English" numFmtId="0">
      <sharedItems containsString="0" containsBlank="1" containsNumber="1" containsInteger="1" minValue="35" maxValue="92"/>
    </cacheField>
    <cacheField name="Physics" numFmtId="0">
      <sharedItems containsString="0" containsBlank="1" containsNumber="1" containsInteger="1" minValue="45" maxValue="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s v="SUMESH REDDY"/>
    <n v="85"/>
    <n v="95"/>
  </r>
  <r>
    <x v="1"/>
    <s v="RISHI MEHTA"/>
    <n v="92"/>
    <n v="81"/>
  </r>
  <r>
    <x v="2"/>
    <s v="ROHITH VERMA"/>
    <n v="66"/>
    <n v="72"/>
  </r>
  <r>
    <x v="3"/>
    <s v="CHUNKY PANDEY"/>
    <n v="64"/>
    <n v="88"/>
  </r>
  <r>
    <x v="4"/>
    <s v="MANISH TIWARI"/>
    <n v="89"/>
    <n v="90"/>
  </r>
  <r>
    <x v="5"/>
    <s v="VIKRAM RAJPUT"/>
    <n v="35"/>
    <n v="45"/>
  </r>
  <r>
    <x v="6"/>
    <s v="SHARAD DRAVID"/>
    <n v="88"/>
    <n v="74"/>
  </r>
  <r>
    <x v="7"/>
    <s v="SUNAINA MEHTA"/>
    <n v="89"/>
    <n v="81"/>
  </r>
  <r>
    <x v="8"/>
    <s v="ADITYA KAPOOE"/>
    <n v="67"/>
    <n v="93"/>
  </r>
  <r>
    <x v="9"/>
    <s v="AHANA SONI"/>
    <n v="82"/>
    <n v="77"/>
  </r>
  <r>
    <x v="1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CDEF7E-FA9E-44F5-9E29-FF32CB4AE407}" name="PivotTable3" cacheId="4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2" firstHeaderRow="1" firstDataRow="1" firstDataCol="1"/>
  <pivotFields count="4">
    <pivotField axis="axisRow" showAll="0">
      <items count="12">
        <item x="9"/>
        <item x="3"/>
        <item x="0"/>
        <item x="4"/>
        <item x="5"/>
        <item x="1"/>
        <item x="6"/>
        <item x="2"/>
        <item x="7"/>
        <item x="8"/>
        <item h="1" x="10"/>
        <item t="default"/>
      </items>
    </pivotField>
    <pivotField showAll="0"/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Physic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80B-A73F-4027-898F-50237B8CCDEC}">
  <dimension ref="A1:B12"/>
  <sheetViews>
    <sheetView workbookViewId="0">
      <selection activeCell="N9" sqref="N9"/>
    </sheetView>
  </sheetViews>
  <sheetFormatPr defaultRowHeight="15"/>
  <cols>
    <col min="1" max="1" width="13.140625" bestFit="1" customWidth="1"/>
    <col min="2" max="2" width="14.140625" bestFit="1" customWidth="1"/>
  </cols>
  <sheetData>
    <row r="1" spans="1:2">
      <c r="A1" s="6" t="s">
        <v>0</v>
      </c>
      <c r="B1" t="s">
        <v>1</v>
      </c>
    </row>
    <row r="2" spans="1:2">
      <c r="A2" s="7" t="s">
        <v>2</v>
      </c>
      <c r="B2" s="5">
        <v>77</v>
      </c>
    </row>
    <row r="3" spans="1:2">
      <c r="A3" s="7" t="s">
        <v>3</v>
      </c>
      <c r="B3" s="5">
        <v>88</v>
      </c>
    </row>
    <row r="4" spans="1:2">
      <c r="A4" s="7" t="s">
        <v>4</v>
      </c>
      <c r="B4" s="5">
        <v>95</v>
      </c>
    </row>
    <row r="5" spans="1:2">
      <c r="A5" s="7" t="s">
        <v>5</v>
      </c>
      <c r="B5" s="5">
        <v>90</v>
      </c>
    </row>
    <row r="6" spans="1:2">
      <c r="A6" s="7" t="s">
        <v>6</v>
      </c>
      <c r="B6" s="5">
        <v>45</v>
      </c>
    </row>
    <row r="7" spans="1:2">
      <c r="A7" s="7" t="s">
        <v>7</v>
      </c>
      <c r="B7" s="5">
        <v>81</v>
      </c>
    </row>
    <row r="8" spans="1:2">
      <c r="A8" s="7" t="s">
        <v>8</v>
      </c>
      <c r="B8" s="5">
        <v>74</v>
      </c>
    </row>
    <row r="9" spans="1:2">
      <c r="A9" s="7" t="s">
        <v>9</v>
      </c>
      <c r="B9" s="5">
        <v>72</v>
      </c>
    </row>
    <row r="10" spans="1:2">
      <c r="A10" s="7" t="s">
        <v>10</v>
      </c>
      <c r="B10" s="5">
        <v>81</v>
      </c>
    </row>
    <row r="11" spans="1:2">
      <c r="A11" s="7" t="s">
        <v>11</v>
      </c>
      <c r="B11" s="5">
        <v>93</v>
      </c>
    </row>
    <row r="12" spans="1:2">
      <c r="A12" s="7" t="s">
        <v>12</v>
      </c>
      <c r="B12" s="5">
        <v>796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212A-CBCD-4486-B407-2A82D6DFD9AF}">
  <dimension ref="A1:K11"/>
  <sheetViews>
    <sheetView tabSelected="1" workbookViewId="0">
      <selection activeCell="U5" sqref="U5"/>
    </sheetView>
  </sheetViews>
  <sheetFormatPr defaultRowHeight="15"/>
  <cols>
    <col min="1" max="1" width="6.28515625" customWidth="1"/>
    <col min="2" max="2" width="8.42578125" customWidth="1"/>
    <col min="3" max="3" width="15.7109375" customWidth="1"/>
    <col min="4" max="4" width="6.5703125" customWidth="1"/>
    <col min="5" max="5" width="7.42578125" customWidth="1"/>
    <col min="6" max="6" width="9.28515625" customWidth="1"/>
    <col min="7" max="7" width="6.5703125" customWidth="1"/>
    <col min="8" max="8" width="7.7109375" customWidth="1"/>
    <col min="9" max="9" width="6.85546875" customWidth="1"/>
    <col min="10" max="10" width="8.7109375" customWidth="1"/>
    <col min="11" max="11" width="7.7109375" customWidth="1"/>
  </cols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>
      <c r="A2">
        <v>1</v>
      </c>
      <c r="B2" t="s">
        <v>4</v>
      </c>
      <c r="C2" t="s">
        <v>24</v>
      </c>
      <c r="D2">
        <v>85</v>
      </c>
      <c r="E2">
        <v>95</v>
      </c>
      <c r="F2">
        <v>94</v>
      </c>
      <c r="G2">
        <v>88</v>
      </c>
      <c r="H2">
        <v>91</v>
      </c>
      <c r="I2">
        <f>SUM(D2:H2)</f>
        <v>453</v>
      </c>
      <c r="J2">
        <f>AVERAGE(D2:H2)</f>
        <v>90.6</v>
      </c>
      <c r="K2" s="1" t="str" cm="1">
        <f t="array" ref="K2">_xlfn.IFS(J2&gt;90,"A+",J2&gt;80,"A",J2&gt;70,"B+",J2&gt;60,"B",J2&gt;50,"C+",J2&gt;40,"C",J2&lt;40,"D+")</f>
        <v>A+</v>
      </c>
    </row>
    <row r="3" spans="1:11">
      <c r="A3">
        <v>2</v>
      </c>
      <c r="B3" t="s">
        <v>7</v>
      </c>
      <c r="C3" t="s">
        <v>25</v>
      </c>
      <c r="D3">
        <v>92</v>
      </c>
      <c r="E3">
        <v>81</v>
      </c>
      <c r="F3">
        <v>86</v>
      </c>
      <c r="G3">
        <v>72</v>
      </c>
      <c r="H3">
        <v>87</v>
      </c>
      <c r="I3">
        <f>SUM(D3:H3)</f>
        <v>418</v>
      </c>
      <c r="J3">
        <f t="shared" ref="J3:J11" si="0">AVERAGE(D3:H3)</f>
        <v>83.6</v>
      </c>
      <c r="K3" s="1" t="str" cm="1">
        <f t="array" ref="K3">_xlfn.IFS(J3&gt;90,"A+",J3&gt;80,"A",J3&gt;70,"B+",J3&gt;60,"B",J3&gt;50,"C+",J3&gt;40,"C",J3&lt;40,"D+")</f>
        <v>A</v>
      </c>
    </row>
    <row r="4" spans="1:11">
      <c r="A4">
        <v>3</v>
      </c>
      <c r="B4" t="s">
        <v>9</v>
      </c>
      <c r="C4" t="s">
        <v>26</v>
      </c>
      <c r="D4">
        <v>66</v>
      </c>
      <c r="E4">
        <v>72</v>
      </c>
      <c r="F4">
        <v>33</v>
      </c>
      <c r="G4">
        <v>68</v>
      </c>
      <c r="H4">
        <v>60</v>
      </c>
      <c r="I4">
        <f t="shared" ref="I4:I11" si="1">SUM(D4:H4)</f>
        <v>299</v>
      </c>
      <c r="J4">
        <f t="shared" si="0"/>
        <v>59.8</v>
      </c>
      <c r="K4" s="1" t="str" cm="1">
        <f t="array" ref="K4">_xlfn.IFS(J4&gt;90,"A+",J4&gt;80,"A",J4&gt;70,"B+",J4&gt;60,"B",J4&gt;50,"C+",J4&gt;40,"C",J4&lt;40,"D+")</f>
        <v>C+</v>
      </c>
    </row>
    <row r="5" spans="1:11">
      <c r="A5">
        <v>4</v>
      </c>
      <c r="B5" t="s">
        <v>3</v>
      </c>
      <c r="C5" t="s">
        <v>27</v>
      </c>
      <c r="D5">
        <v>64</v>
      </c>
      <c r="E5">
        <v>88</v>
      </c>
      <c r="F5">
        <v>88</v>
      </c>
      <c r="G5">
        <v>90</v>
      </c>
      <c r="H5">
        <v>68</v>
      </c>
      <c r="I5">
        <f t="shared" si="1"/>
        <v>398</v>
      </c>
      <c r="J5">
        <f t="shared" si="0"/>
        <v>79.599999999999994</v>
      </c>
      <c r="K5" s="1" t="str" cm="1">
        <f t="array" ref="K5">_xlfn.IFS(J5&gt;90,"A+",J5&gt;80,"A",J5&gt;70,"B+",J5&gt;60,"B",J5&gt;50,"C+",J5&gt;40,"C",J5&lt;40,"D+")</f>
        <v>B+</v>
      </c>
    </row>
    <row r="6" spans="1:11">
      <c r="A6">
        <v>5</v>
      </c>
      <c r="B6" t="s">
        <v>5</v>
      </c>
      <c r="C6" t="s">
        <v>28</v>
      </c>
      <c r="D6">
        <v>89</v>
      </c>
      <c r="E6">
        <v>90</v>
      </c>
      <c r="F6">
        <v>84</v>
      </c>
      <c r="G6">
        <v>78</v>
      </c>
      <c r="H6">
        <v>82</v>
      </c>
      <c r="I6">
        <f t="shared" si="1"/>
        <v>423</v>
      </c>
      <c r="J6">
        <f t="shared" si="0"/>
        <v>84.6</v>
      </c>
      <c r="K6" s="1" t="str" cm="1">
        <f t="array" ref="K6">_xlfn.IFS(J6&gt;90,"A+",J6&gt;80,"A",J6&gt;70,"B+",J6&gt;60,"B",J6&gt;50,"C+",J6&gt;40,"C",J6&lt;40,"D+")</f>
        <v>A</v>
      </c>
    </row>
    <row r="7" spans="1:11">
      <c r="A7">
        <v>6</v>
      </c>
      <c r="B7" t="s">
        <v>6</v>
      </c>
      <c r="C7" t="s">
        <v>29</v>
      </c>
      <c r="D7">
        <v>35</v>
      </c>
      <c r="E7">
        <v>45</v>
      </c>
      <c r="F7">
        <v>59</v>
      </c>
      <c r="G7">
        <v>32</v>
      </c>
      <c r="H7">
        <v>39</v>
      </c>
      <c r="I7">
        <f t="shared" si="1"/>
        <v>210</v>
      </c>
      <c r="J7">
        <f t="shared" si="0"/>
        <v>42</v>
      </c>
      <c r="K7" s="1" t="str" cm="1">
        <f t="array" ref="K7">_xlfn.IFS(J7&gt;90,"A+",J7&gt;80,"A",J7&gt;70,"B+",J7&gt;60,"B",J7&gt;50,"C+",J7&gt;40,"C",J7&lt;40,"D+")</f>
        <v>C</v>
      </c>
    </row>
    <row r="8" spans="1:11">
      <c r="A8">
        <v>7</v>
      </c>
      <c r="B8" t="s">
        <v>8</v>
      </c>
      <c r="C8" t="s">
        <v>30</v>
      </c>
      <c r="D8">
        <v>88</v>
      </c>
      <c r="E8">
        <v>74</v>
      </c>
      <c r="F8">
        <v>75</v>
      </c>
      <c r="G8">
        <v>92</v>
      </c>
      <c r="H8">
        <v>84</v>
      </c>
      <c r="I8">
        <f t="shared" si="1"/>
        <v>413</v>
      </c>
      <c r="J8">
        <f t="shared" si="0"/>
        <v>82.6</v>
      </c>
      <c r="K8" s="1" t="str" cm="1">
        <f t="array" ref="K8">_xlfn.IFS(J8&gt;90,"A+",J8&gt;80,"A",J8&gt;70,"B+",J8&gt;60,"B",J8&gt;50,"C+",J8&gt;40,"C",J8&lt;40,"D+")</f>
        <v>A</v>
      </c>
    </row>
    <row r="9" spans="1:11">
      <c r="A9">
        <v>8</v>
      </c>
      <c r="B9" t="s">
        <v>10</v>
      </c>
      <c r="C9" t="s">
        <v>31</v>
      </c>
      <c r="D9">
        <v>89</v>
      </c>
      <c r="E9">
        <v>81</v>
      </c>
      <c r="F9">
        <v>79</v>
      </c>
      <c r="G9">
        <v>77</v>
      </c>
      <c r="H9">
        <v>79</v>
      </c>
      <c r="I9">
        <f t="shared" si="1"/>
        <v>405</v>
      </c>
      <c r="J9">
        <f t="shared" si="0"/>
        <v>81</v>
      </c>
      <c r="K9" s="1" t="str" cm="1">
        <f t="array" ref="K9">_xlfn.IFS(J9&gt;90,"A+",J9&gt;80,"A",J9&gt;70,"B+",J9&gt;60,"B",J9&gt;50,"C+",J9&gt;40,"C",J9&lt;40,"D+")</f>
        <v>A</v>
      </c>
    </row>
    <row r="10" spans="1:11">
      <c r="A10">
        <v>9</v>
      </c>
      <c r="B10" t="s">
        <v>11</v>
      </c>
      <c r="C10" t="s">
        <v>32</v>
      </c>
      <c r="D10">
        <v>67</v>
      </c>
      <c r="E10">
        <v>93</v>
      </c>
      <c r="F10">
        <v>89</v>
      </c>
      <c r="G10">
        <v>74</v>
      </c>
      <c r="H10">
        <v>88</v>
      </c>
      <c r="I10">
        <f t="shared" si="1"/>
        <v>411</v>
      </c>
      <c r="J10">
        <f t="shared" si="0"/>
        <v>82.2</v>
      </c>
      <c r="K10" s="1" t="str" cm="1">
        <f t="array" ref="K10">_xlfn.IFS(J10&gt;90,"A+",J10&gt;80,"A",J10&gt;70,"B+",J10&gt;60,"B",J10&gt;50,"C+",J10&gt;40,"C",J10&lt;40,"D+")</f>
        <v>A</v>
      </c>
    </row>
    <row r="11" spans="1:11">
      <c r="A11">
        <v>10</v>
      </c>
      <c r="B11" t="s">
        <v>2</v>
      </c>
      <c r="C11" t="s">
        <v>33</v>
      </c>
      <c r="D11">
        <v>82</v>
      </c>
      <c r="E11">
        <v>77</v>
      </c>
      <c r="F11">
        <v>68</v>
      </c>
      <c r="G11">
        <v>69</v>
      </c>
      <c r="H11">
        <v>93</v>
      </c>
      <c r="I11">
        <f t="shared" si="1"/>
        <v>389</v>
      </c>
      <c r="J11">
        <f t="shared" si="0"/>
        <v>77.8</v>
      </c>
      <c r="K11" s="1" t="str" cm="1">
        <f t="array" ref="K11">_xlfn.IFS(J11&gt;90,"A+",J11&gt;80,"A",J11&gt;70,"B+",J11&gt;60,"B",J11&gt;50,"C+",J11&gt;40,"C",J11&lt;40,"D+")</f>
        <v>B+</v>
      </c>
    </row>
  </sheetData>
  <conditionalFormatting sqref="D2:H11">
    <cfRule type="cellIs" dxfId="1" priority="1" operator="lessThan">
      <formula>35</formula>
    </cfRule>
    <cfRule type="cellIs" dxfId="0" priority="2" operator="greaterThan">
      <formula>90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C4DD-402E-40EA-94A4-3726AA4DAE33}">
  <dimension ref="A1:O19"/>
  <sheetViews>
    <sheetView workbookViewId="0">
      <selection activeCell="Q14" sqref="Q14"/>
    </sheetView>
  </sheetViews>
  <sheetFormatPr defaultRowHeight="15"/>
  <cols>
    <col min="13" max="13" width="9.28515625" customWidth="1"/>
  </cols>
  <sheetData>
    <row r="1" spans="1:15" ht="15" customHeight="1">
      <c r="A1" s="2"/>
      <c r="B1" s="2"/>
      <c r="C1" s="2"/>
      <c r="D1" s="2"/>
      <c r="E1" s="2"/>
      <c r="F1" s="14" t="s">
        <v>34</v>
      </c>
      <c r="G1" s="14"/>
      <c r="H1" s="14"/>
      <c r="I1" s="14"/>
      <c r="J1" s="14"/>
      <c r="K1" s="3"/>
      <c r="L1" s="3"/>
      <c r="M1" s="3"/>
      <c r="N1" s="2"/>
      <c r="O1" s="2"/>
    </row>
    <row r="2" spans="1:15">
      <c r="A2" s="2"/>
      <c r="B2" s="2"/>
      <c r="C2" s="14" t="s">
        <v>35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3"/>
      <c r="O2" s="3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13" t="s">
        <v>36</v>
      </c>
      <c r="D4" s="13"/>
      <c r="E4" s="10">
        <v>10</v>
      </c>
      <c r="F4" s="12"/>
      <c r="G4" s="11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13" t="s">
        <v>14</v>
      </c>
      <c r="D5" s="13"/>
      <c r="E5" s="10" t="str">
        <f>VLOOKUP($E$4,Sheet1!$A$1:$K$11,2,0)</f>
        <v>ADITI</v>
      </c>
      <c r="F5" s="12"/>
      <c r="G5" s="11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13" t="s">
        <v>37</v>
      </c>
      <c r="D6" s="13"/>
      <c r="E6" s="10" t="str">
        <f>VLOOKUP(Sheet2!$E$4,Sheet1!$A$1:$K$11,3,0)</f>
        <v>AHANA SONI</v>
      </c>
      <c r="F6" s="12"/>
      <c r="G6" s="11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4" t="s">
        <v>38</v>
      </c>
      <c r="D8" s="8" t="s">
        <v>39</v>
      </c>
      <c r="E8" s="8"/>
      <c r="F8" s="13" t="s">
        <v>40</v>
      </c>
      <c r="G8" s="13"/>
      <c r="H8" s="8" t="s">
        <v>41</v>
      </c>
      <c r="I8" s="8"/>
      <c r="J8" s="8" t="s">
        <v>42</v>
      </c>
      <c r="K8" s="8"/>
      <c r="L8" s="4" t="s">
        <v>43</v>
      </c>
      <c r="M8" s="2"/>
      <c r="N8" s="2"/>
      <c r="O8" s="2"/>
    </row>
    <row r="9" spans="1:15">
      <c r="A9" s="2"/>
      <c r="B9" s="2"/>
      <c r="C9" s="4">
        <v>1</v>
      </c>
      <c r="D9" s="8" t="s">
        <v>44</v>
      </c>
      <c r="E9" s="8"/>
      <c r="F9" s="10">
        <f>VLOOKUP($E$4,Sheet1!$A$1:$K$11,MATCH(D9,Sheet1!A1:K1,0),0)</f>
        <v>82</v>
      </c>
      <c r="G9" s="11"/>
      <c r="H9" s="10">
        <v>100</v>
      </c>
      <c r="I9" s="11"/>
      <c r="J9" s="10">
        <v>35</v>
      </c>
      <c r="K9" s="11"/>
      <c r="L9" s="4" t="str">
        <f>IF(F9&lt;35,"FAIL","PASS")</f>
        <v>PASS</v>
      </c>
      <c r="M9" s="2"/>
      <c r="N9" s="2"/>
      <c r="O9" s="2"/>
    </row>
    <row r="10" spans="1:15">
      <c r="A10" s="2"/>
      <c r="B10" s="2"/>
      <c r="C10" s="4">
        <v>2</v>
      </c>
      <c r="D10" s="8" t="s">
        <v>45</v>
      </c>
      <c r="E10" s="8"/>
      <c r="F10" s="10">
        <f>VLOOKUP($E$4,Sheet1!$A$1:$K$11,MATCH(D10,Sheet1!A1:K1,0),0)</f>
        <v>77</v>
      </c>
      <c r="G10" s="11"/>
      <c r="H10" s="10">
        <v>100</v>
      </c>
      <c r="I10" s="11"/>
      <c r="J10" s="10">
        <v>35</v>
      </c>
      <c r="K10" s="11"/>
      <c r="L10" s="4" t="str">
        <f t="shared" ref="L10:L13" si="0">IF(F10&lt;35,"FAIL","PASS")</f>
        <v>PASS</v>
      </c>
      <c r="M10" s="2"/>
      <c r="N10" s="2"/>
      <c r="O10" s="2"/>
    </row>
    <row r="11" spans="1:15">
      <c r="A11" s="2"/>
      <c r="B11" s="2"/>
      <c r="C11" s="4">
        <v>3</v>
      </c>
      <c r="D11" s="8" t="s">
        <v>46</v>
      </c>
      <c r="E11" s="8"/>
      <c r="F11" s="10">
        <f>VLOOKUP($E$4,Sheet1!$A$1:$K$11,MATCH(Sheet2!D11,Sheet1!A1:K1,0),0)</f>
        <v>68</v>
      </c>
      <c r="G11" s="11"/>
      <c r="H11" s="10">
        <v>100</v>
      </c>
      <c r="I11" s="11"/>
      <c r="J11" s="10">
        <v>35</v>
      </c>
      <c r="K11" s="11"/>
      <c r="L11" s="4" t="str">
        <f t="shared" si="0"/>
        <v>PASS</v>
      </c>
      <c r="M11" s="2"/>
      <c r="N11" s="2"/>
      <c r="O11" s="2"/>
    </row>
    <row r="12" spans="1:15">
      <c r="A12" s="2"/>
      <c r="B12" s="2"/>
      <c r="C12" s="4">
        <v>4</v>
      </c>
      <c r="D12" s="8" t="s">
        <v>19</v>
      </c>
      <c r="E12" s="8"/>
      <c r="F12" s="10">
        <f>VLOOKUP($E$4,Sheet1!$A$1:$K$11,MATCH(D12,Sheet1!A1:K1,0),0)</f>
        <v>69</v>
      </c>
      <c r="G12" s="11"/>
      <c r="H12" s="10">
        <v>100</v>
      </c>
      <c r="I12" s="11"/>
      <c r="J12" s="10">
        <v>35</v>
      </c>
      <c r="K12" s="11"/>
      <c r="L12" s="4" t="str">
        <f t="shared" si="0"/>
        <v>PASS</v>
      </c>
      <c r="M12" s="2"/>
      <c r="N12" s="2"/>
      <c r="O12" s="2"/>
    </row>
    <row r="13" spans="1:15">
      <c r="A13" s="2"/>
      <c r="B13" s="2"/>
      <c r="C13" s="4">
        <v>5</v>
      </c>
      <c r="D13" s="15" t="s">
        <v>20</v>
      </c>
      <c r="E13" s="16"/>
      <c r="F13" s="10">
        <f>VLOOKUP($E$4,Sheet1!$A$1:$K$11,MATCH(D13,Sheet1!A1:K1,0),0)</f>
        <v>93</v>
      </c>
      <c r="G13" s="11"/>
      <c r="H13" s="10">
        <v>100</v>
      </c>
      <c r="I13" s="11"/>
      <c r="J13" s="8">
        <v>35</v>
      </c>
      <c r="K13" s="8"/>
      <c r="L13" s="4" t="str">
        <f t="shared" si="0"/>
        <v>PASS</v>
      </c>
      <c r="M13" s="2"/>
      <c r="N13" s="2"/>
      <c r="O13" s="2"/>
    </row>
    <row r="14" spans="1:15">
      <c r="A14" s="2"/>
      <c r="B14" s="2"/>
      <c r="C14" s="4"/>
      <c r="D14" s="8" t="s">
        <v>47</v>
      </c>
      <c r="E14" s="8"/>
      <c r="F14" s="10">
        <f>VLOOKUP($E$4,Sheet1!$A$1:$K$11,MATCH(D14,Sheet1!A1:K1,0),0)</f>
        <v>389</v>
      </c>
      <c r="G14" s="11"/>
      <c r="H14" s="8">
        <v>500</v>
      </c>
      <c r="I14" s="8"/>
      <c r="J14" s="10"/>
      <c r="K14" s="11"/>
      <c r="L14" s="4"/>
      <c r="M14" s="2"/>
      <c r="N14" s="2"/>
      <c r="O14" s="2"/>
    </row>
    <row r="15" spans="1:15">
      <c r="A15" s="2"/>
      <c r="B15" s="2"/>
      <c r="C15" s="2"/>
      <c r="D15" s="8" t="s">
        <v>48</v>
      </c>
      <c r="E15" s="8"/>
      <c r="F15" s="8">
        <f>VLOOKUP($E$4,Sheet1!$A$1:$K$11,MATCH(D15,Sheet1!A1:K1,0),0)</f>
        <v>77.8</v>
      </c>
      <c r="G15" s="8"/>
      <c r="H15" s="9">
        <v>1</v>
      </c>
      <c r="I15" s="8"/>
      <c r="J15" s="10" t="s">
        <v>23</v>
      </c>
      <c r="K15" s="11"/>
      <c r="L15" s="4" t="str">
        <f>VLOOKUP($E$4,Sheet1!$A$1:$K$11,MATCH(J15,Sheet1!A1:L1,0),0)</f>
        <v>B+</v>
      </c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40">
    <mergeCell ref="C4:D4"/>
    <mergeCell ref="E4:G4"/>
    <mergeCell ref="E5:G5"/>
    <mergeCell ref="J9:K9"/>
    <mergeCell ref="J10:K10"/>
    <mergeCell ref="J11:K11"/>
    <mergeCell ref="J12:K12"/>
    <mergeCell ref="J13:K13"/>
    <mergeCell ref="C5:D5"/>
    <mergeCell ref="C2:M2"/>
    <mergeCell ref="F1:J1"/>
    <mergeCell ref="D14:E14"/>
    <mergeCell ref="F14:G14"/>
    <mergeCell ref="H14:I14"/>
    <mergeCell ref="J14:K14"/>
    <mergeCell ref="D13:E13"/>
    <mergeCell ref="F9:G9"/>
    <mergeCell ref="F10:G10"/>
    <mergeCell ref="F11:G11"/>
    <mergeCell ref="F12:G12"/>
    <mergeCell ref="F13:G13"/>
    <mergeCell ref="D8:E8"/>
    <mergeCell ref="D9:E9"/>
    <mergeCell ref="D10:E10"/>
    <mergeCell ref="D15:E15"/>
    <mergeCell ref="F15:G15"/>
    <mergeCell ref="H15:I15"/>
    <mergeCell ref="J15:K15"/>
    <mergeCell ref="E6:G6"/>
    <mergeCell ref="D11:E11"/>
    <mergeCell ref="D12:E12"/>
    <mergeCell ref="C6:D6"/>
    <mergeCell ref="F8:G8"/>
    <mergeCell ref="H8:I8"/>
    <mergeCell ref="J8:K8"/>
    <mergeCell ref="H9:I9"/>
    <mergeCell ref="H10:I10"/>
    <mergeCell ref="H11:I11"/>
    <mergeCell ref="H12:I12"/>
    <mergeCell ref="H13:I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144D19-A487-4A72-8639-B9F7AC11CA09}">
          <x14:formula1>
            <xm:f>Sheet1!$A$2:$A$11</xm:f>
          </x14:formula1>
          <xm:sqref>E4:G4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SENCHA</dc:creator>
  <cp:keywords/>
  <dc:description/>
  <cp:lastModifiedBy/>
  <cp:revision/>
  <dcterms:created xsi:type="dcterms:W3CDTF">2024-12-08T05:13:26Z</dcterms:created>
  <dcterms:modified xsi:type="dcterms:W3CDTF">2024-12-12T06:32:28Z</dcterms:modified>
  <cp:category/>
  <cp:contentStatus/>
</cp:coreProperties>
</file>