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n\Downloads\"/>
    </mc:Choice>
  </mc:AlternateContent>
  <xr:revisionPtr revIDLastSave="0" documentId="13_ncr:1_{6F905B0F-F112-4F33-9AF2-98BB5B72903F}" xr6:coauthVersionLast="47" xr6:coauthVersionMax="47" xr10:uidLastSave="{00000000-0000-0000-0000-000000000000}"/>
  <bookViews>
    <workbookView xWindow="-108" yWindow="-108" windowWidth="23256" windowHeight="12456" firstSheet="1" activeTab="12" xr2:uid="{3315B7CE-F538-4FD2-9D0A-5F034BEEE4D6}"/>
  </bookViews>
  <sheets>
    <sheet name="Sheet1" sheetId="1" r:id="rId1"/>
    <sheet name="JAN" sheetId="3" r:id="rId2"/>
    <sheet name="FEB" sheetId="4" r:id="rId3"/>
    <sheet name="MAR" sheetId="2" r:id="rId4"/>
    <sheet name="APR" sheetId="5" r:id="rId5"/>
    <sheet name="MAY" sheetId="6" r:id="rId6"/>
    <sheet name="JUNE" sheetId="7" r:id="rId7"/>
    <sheet name="JULY" sheetId="8" r:id="rId8"/>
    <sheet name="AUG" sheetId="9" r:id="rId9"/>
    <sheet name="SEP" sheetId="10" r:id="rId10"/>
    <sheet name="OCT" sheetId="11" r:id="rId11"/>
    <sheet name="NOV" sheetId="12" r:id="rId12"/>
    <sheet name="DEC" sheetId="13" r:id="rId13"/>
    <sheet name="ROUGH 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3" l="1"/>
  <c r="I7" i="13"/>
  <c r="I10" i="13" s="1"/>
  <c r="H6" i="13"/>
  <c r="AW17" i="13" s="1"/>
  <c r="I8" i="12"/>
  <c r="I7" i="12" s="1"/>
  <c r="H6" i="12"/>
  <c r="AW16" i="12" s="1"/>
  <c r="AZ16" i="12" s="1"/>
  <c r="I8" i="11"/>
  <c r="H6" i="11"/>
  <c r="AW37" i="11" s="1"/>
  <c r="AZ37" i="11" s="1"/>
  <c r="I8" i="10"/>
  <c r="I7" i="10" s="1"/>
  <c r="I30" i="10" s="1"/>
  <c r="H6" i="10"/>
  <c r="AW24" i="10" s="1"/>
  <c r="AZ24" i="10" s="1"/>
  <c r="I8" i="9"/>
  <c r="I7" i="9"/>
  <c r="H6" i="9"/>
  <c r="AW17" i="9" s="1"/>
  <c r="I8" i="8"/>
  <c r="I7" i="8" s="1"/>
  <c r="H6" i="8"/>
  <c r="AW25" i="8" s="1"/>
  <c r="I8" i="7"/>
  <c r="H6" i="7"/>
  <c r="I8" i="6"/>
  <c r="I7" i="6" s="1"/>
  <c r="H6" i="6"/>
  <c r="AW32" i="6" s="1"/>
  <c r="I8" i="5"/>
  <c r="I7" i="5" s="1"/>
  <c r="H6" i="5"/>
  <c r="AW10" i="5" s="1"/>
  <c r="I8" i="2"/>
  <c r="I7" i="2" s="1"/>
  <c r="H6" i="2"/>
  <c r="AW37" i="2" s="1"/>
  <c r="I8" i="4"/>
  <c r="I7" i="4" s="1"/>
  <c r="H6" i="4"/>
  <c r="AW11" i="4" s="1"/>
  <c r="H6" i="3"/>
  <c r="AW23" i="3" s="1"/>
  <c r="AZ23" i="3" s="1"/>
  <c r="I8" i="3"/>
  <c r="I7" i="3" s="1"/>
  <c r="AW16" i="8" l="1"/>
  <c r="AZ16" i="8" s="1"/>
  <c r="AW32" i="8"/>
  <c r="AW18" i="8"/>
  <c r="AW34" i="8"/>
  <c r="AZ34" i="8" s="1"/>
  <c r="AW37" i="8"/>
  <c r="AZ37" i="8" s="1"/>
  <c r="I38" i="13"/>
  <c r="I37" i="13"/>
  <c r="I36" i="13"/>
  <c r="I26" i="13"/>
  <c r="I25" i="13"/>
  <c r="I24" i="13"/>
  <c r="I14" i="13"/>
  <c r="I13" i="13"/>
  <c r="I12" i="13"/>
  <c r="AW17" i="12"/>
  <c r="AW26" i="12"/>
  <c r="AW28" i="12"/>
  <c r="AZ28" i="12" s="1"/>
  <c r="I29" i="10"/>
  <c r="I28" i="10"/>
  <c r="I21" i="10"/>
  <c r="I32" i="10"/>
  <c r="I31" i="10"/>
  <c r="AW21" i="6"/>
  <c r="AZ21" i="6" s="1"/>
  <c r="AW34" i="6"/>
  <c r="AZ34" i="6" s="1"/>
  <c r="AW18" i="6"/>
  <c r="AZ18" i="6" s="1"/>
  <c r="AW26" i="6"/>
  <c r="AW28" i="6"/>
  <c r="AZ28" i="6" s="1"/>
  <c r="AW19" i="2"/>
  <c r="AW21" i="2"/>
  <c r="AZ21" i="2" s="1"/>
  <c r="AW26" i="2"/>
  <c r="AZ26" i="2" s="1"/>
  <c r="AW28" i="2"/>
  <c r="AW29" i="2"/>
  <c r="AZ29" i="2" s="1"/>
  <c r="I33" i="13"/>
  <c r="I21" i="13"/>
  <c r="I32" i="13"/>
  <c r="I20" i="13"/>
  <c r="I31" i="13"/>
  <c r="I19" i="13"/>
  <c r="I30" i="13"/>
  <c r="I18" i="13"/>
  <c r="I29" i="13"/>
  <c r="I17" i="13"/>
  <c r="I28" i="13"/>
  <c r="I16" i="13"/>
  <c r="I9" i="13"/>
  <c r="I27" i="13"/>
  <c r="I15" i="13"/>
  <c r="I35" i="13"/>
  <c r="I23" i="13"/>
  <c r="I11" i="13"/>
  <c r="J8" i="13"/>
  <c r="J7" i="13" s="1"/>
  <c r="I34" i="13"/>
  <c r="I22" i="13"/>
  <c r="AW9" i="12"/>
  <c r="AW12" i="12"/>
  <c r="AZ12" i="12" s="1"/>
  <c r="J8" i="11"/>
  <c r="AW9" i="11"/>
  <c r="AZ9" i="11" s="1"/>
  <c r="AW13" i="11"/>
  <c r="AZ13" i="11" s="1"/>
  <c r="AW12" i="11"/>
  <c r="AZ12" i="11" s="1"/>
  <c r="AW35" i="11"/>
  <c r="AZ35" i="11" s="1"/>
  <c r="I10" i="10"/>
  <c r="I22" i="10"/>
  <c r="I34" i="10"/>
  <c r="I11" i="10"/>
  <c r="I23" i="10"/>
  <c r="I35" i="10"/>
  <c r="I12" i="10"/>
  <c r="I24" i="10"/>
  <c r="I36" i="10"/>
  <c r="I13" i="10"/>
  <c r="I25" i="10"/>
  <c r="I37" i="10"/>
  <c r="I14" i="10"/>
  <c r="I26" i="10"/>
  <c r="I38" i="10"/>
  <c r="I15" i="10"/>
  <c r="I27" i="10"/>
  <c r="I9" i="10"/>
  <c r="I16" i="10"/>
  <c r="I20" i="10"/>
  <c r="I19" i="10"/>
  <c r="I18" i="10"/>
  <c r="I17" i="10"/>
  <c r="I33" i="10"/>
  <c r="AW12" i="9"/>
  <c r="AZ12" i="9" s="1"/>
  <c r="AW13" i="9"/>
  <c r="AZ13" i="9" s="1"/>
  <c r="AW37" i="9"/>
  <c r="AZ37" i="9" s="1"/>
  <c r="AW12" i="7"/>
  <c r="AZ12" i="7" s="1"/>
  <c r="AW28" i="7"/>
  <c r="AZ28" i="7" s="1"/>
  <c r="AW25" i="7"/>
  <c r="AZ25" i="7" s="1"/>
  <c r="AW21" i="7"/>
  <c r="AZ21" i="7" s="1"/>
  <c r="AW18" i="7"/>
  <c r="AZ18" i="7" s="1"/>
  <c r="AW9" i="6"/>
  <c r="AZ9" i="6" s="1"/>
  <c r="AW10" i="6"/>
  <c r="AZ10" i="6" s="1"/>
  <c r="AW12" i="6"/>
  <c r="AZ12" i="6" s="1"/>
  <c r="AW14" i="6"/>
  <c r="AZ14" i="6" s="1"/>
  <c r="AW32" i="2"/>
  <c r="AZ32" i="2" s="1"/>
  <c r="AW11" i="2"/>
  <c r="AZ11" i="2" s="1"/>
  <c r="AW33" i="2"/>
  <c r="AZ33" i="2" s="1"/>
  <c r="AW16" i="2"/>
  <c r="AZ16" i="2" s="1"/>
  <c r="AW30" i="2"/>
  <c r="AW13" i="2"/>
  <c r="AZ13" i="2" s="1"/>
  <c r="AW15" i="2"/>
  <c r="AZ15" i="2" s="1"/>
  <c r="AW18" i="2"/>
  <c r="AZ18" i="2" s="1"/>
  <c r="AW22" i="13"/>
  <c r="AZ22" i="13" s="1"/>
  <c r="AW25" i="13"/>
  <c r="AZ25" i="13" s="1"/>
  <c r="AW30" i="13"/>
  <c r="AZ30" i="13" s="1"/>
  <c r="AW10" i="13"/>
  <c r="AZ10" i="13" s="1"/>
  <c r="AW10" i="12"/>
  <c r="AZ10" i="12" s="1"/>
  <c r="AW21" i="12"/>
  <c r="AZ21" i="12" s="1"/>
  <c r="AW11" i="12"/>
  <c r="AZ11" i="12" s="1"/>
  <c r="AW22" i="12"/>
  <c r="AZ22" i="12" s="1"/>
  <c r="AW25" i="12"/>
  <c r="AZ25" i="12" s="1"/>
  <c r="AW13" i="12"/>
  <c r="AZ13" i="12" s="1"/>
  <c r="AW29" i="12"/>
  <c r="AZ29" i="12" s="1"/>
  <c r="AW30" i="12"/>
  <c r="AZ30" i="12" s="1"/>
  <c r="J8" i="12"/>
  <c r="J7" i="12" s="1"/>
  <c r="K8" i="11"/>
  <c r="L8" i="11" s="1"/>
  <c r="J7" i="11"/>
  <c r="AW14" i="11"/>
  <c r="AZ14" i="11" s="1"/>
  <c r="AW16" i="11"/>
  <c r="AZ16" i="11" s="1"/>
  <c r="AW17" i="11"/>
  <c r="AZ17" i="11" s="1"/>
  <c r="I7" i="11"/>
  <c r="AW14" i="9"/>
  <c r="AZ14" i="9" s="1"/>
  <c r="AW18" i="9"/>
  <c r="AZ18" i="9" s="1"/>
  <c r="AW9" i="9"/>
  <c r="AZ9" i="9" s="1"/>
  <c r="AW28" i="9"/>
  <c r="AZ28" i="9" s="1"/>
  <c r="AW22" i="9"/>
  <c r="AZ22" i="9" s="1"/>
  <c r="AW24" i="9"/>
  <c r="AZ24" i="9" s="1"/>
  <c r="AW30" i="9"/>
  <c r="AZ30" i="9" s="1"/>
  <c r="AW11" i="9"/>
  <c r="AZ11" i="9" s="1"/>
  <c r="AW11" i="8"/>
  <c r="AZ11" i="8" s="1"/>
  <c r="AW12" i="8"/>
  <c r="AZ12" i="8" s="1"/>
  <c r="AW28" i="8"/>
  <c r="AZ28" i="8" s="1"/>
  <c r="AW13" i="8"/>
  <c r="AZ13" i="8" s="1"/>
  <c r="AW30" i="8"/>
  <c r="AZ30" i="8" s="1"/>
  <c r="AW21" i="8"/>
  <c r="AZ21" i="8" s="1"/>
  <c r="AW24" i="8"/>
  <c r="AZ24" i="8" s="1"/>
  <c r="AW26" i="8"/>
  <c r="AZ26" i="8" s="1"/>
  <c r="AW24" i="6"/>
  <c r="AZ24" i="6" s="1"/>
  <c r="AW16" i="5"/>
  <c r="AZ16" i="5" s="1"/>
  <c r="J8" i="5"/>
  <c r="K8" i="5" s="1"/>
  <c r="L8" i="5" s="1"/>
  <c r="AW25" i="5"/>
  <c r="AZ25" i="5" s="1"/>
  <c r="AW26" i="5"/>
  <c r="AZ26" i="5" s="1"/>
  <c r="AW28" i="5"/>
  <c r="AZ28" i="5" s="1"/>
  <c r="AW22" i="5"/>
  <c r="AZ22" i="5" s="1"/>
  <c r="AW9" i="5"/>
  <c r="AZ9" i="5" s="1"/>
  <c r="AZ17" i="13"/>
  <c r="K8" i="13"/>
  <c r="AW34" i="13"/>
  <c r="AW27" i="13"/>
  <c r="AW20" i="13"/>
  <c r="AW38" i="13"/>
  <c r="AW31" i="13"/>
  <c r="AW24" i="13"/>
  <c r="AW28" i="13"/>
  <c r="AW18" i="13"/>
  <c r="AW16" i="13"/>
  <c r="AW33" i="13"/>
  <c r="AW32" i="13"/>
  <c r="AW35" i="13"/>
  <c r="AW37" i="13"/>
  <c r="AW36" i="13"/>
  <c r="AW13" i="13"/>
  <c r="AW12" i="13"/>
  <c r="AW29" i="13"/>
  <c r="AW15" i="13"/>
  <c r="AW14" i="13"/>
  <c r="AW21" i="13"/>
  <c r="AW26" i="13"/>
  <c r="AW19" i="13"/>
  <c r="AW23" i="13"/>
  <c r="AW11" i="13"/>
  <c r="AW9" i="13"/>
  <c r="AZ9" i="12"/>
  <c r="AZ26" i="12"/>
  <c r="AZ17" i="12"/>
  <c r="AW35" i="12"/>
  <c r="AW31" i="12"/>
  <c r="AW27" i="12"/>
  <c r="AW23" i="12"/>
  <c r="AW19" i="12"/>
  <c r="AW15" i="12"/>
  <c r="AW34" i="12"/>
  <c r="AW20" i="12"/>
  <c r="AW38" i="12"/>
  <c r="AW24" i="12"/>
  <c r="AW14" i="12"/>
  <c r="AW32" i="12"/>
  <c r="AW33" i="12"/>
  <c r="AW36" i="12"/>
  <c r="AW37" i="12"/>
  <c r="AW18" i="12"/>
  <c r="AW27" i="11"/>
  <c r="AW26" i="11"/>
  <c r="AW25" i="11"/>
  <c r="AW24" i="11"/>
  <c r="AW31" i="11"/>
  <c r="AW30" i="11"/>
  <c r="AW29" i="11"/>
  <c r="AW28" i="11"/>
  <c r="AW34" i="11"/>
  <c r="AW32" i="11"/>
  <c r="AW18" i="11"/>
  <c r="AW38" i="11"/>
  <c r="AW36" i="11"/>
  <c r="AW22" i="11"/>
  <c r="AW15" i="11"/>
  <c r="AW11" i="11"/>
  <c r="AW21" i="11"/>
  <c r="AW20" i="11"/>
  <c r="AW10" i="11"/>
  <c r="AW33" i="11"/>
  <c r="AW23" i="11"/>
  <c r="AW19" i="11"/>
  <c r="J8" i="10"/>
  <c r="AW35" i="10"/>
  <c r="AW31" i="10"/>
  <c r="AW27" i="10"/>
  <c r="AW23" i="10"/>
  <c r="AW19" i="10"/>
  <c r="AW15" i="10"/>
  <c r="AW38" i="10"/>
  <c r="AW36" i="10"/>
  <c r="AW29" i="10"/>
  <c r="AW22" i="10"/>
  <c r="AW20" i="10"/>
  <c r="AW12" i="10"/>
  <c r="AW11" i="10"/>
  <c r="AW10" i="10"/>
  <c r="AW30" i="10"/>
  <c r="AW37" i="10"/>
  <c r="AW18" i="10"/>
  <c r="AW16" i="10"/>
  <c r="AW34" i="10"/>
  <c r="AW33" i="10"/>
  <c r="AW28" i="10"/>
  <c r="AW17" i="10"/>
  <c r="AW13" i="10"/>
  <c r="AW14" i="10"/>
  <c r="AW25" i="10"/>
  <c r="AW21" i="10"/>
  <c r="AW9" i="10"/>
  <c r="AW26" i="10"/>
  <c r="AW32" i="10"/>
  <c r="AZ17" i="9"/>
  <c r="AW35" i="9"/>
  <c r="AW31" i="9"/>
  <c r="AW27" i="9"/>
  <c r="AW23" i="9"/>
  <c r="AW19" i="9"/>
  <c r="AW15" i="9"/>
  <c r="AW34" i="9"/>
  <c r="AW20" i="9"/>
  <c r="AW38" i="9"/>
  <c r="AW21" i="9"/>
  <c r="AW16" i="9"/>
  <c r="AW25" i="9"/>
  <c r="AW29" i="9"/>
  <c r="AW33" i="9"/>
  <c r="AW32" i="9"/>
  <c r="AW26" i="9"/>
  <c r="AW10" i="9"/>
  <c r="AW36" i="9"/>
  <c r="J8" i="9"/>
  <c r="AW22" i="2"/>
  <c r="AZ22" i="2" s="1"/>
  <c r="AW23" i="2"/>
  <c r="AZ23" i="2" s="1"/>
  <c r="AW9" i="2"/>
  <c r="AZ9" i="2" s="1"/>
  <c r="AW25" i="2"/>
  <c r="AZ25" i="2" s="1"/>
  <c r="AZ32" i="8"/>
  <c r="AZ25" i="8"/>
  <c r="AZ18" i="8"/>
  <c r="AW9" i="8"/>
  <c r="AW35" i="8"/>
  <c r="AW31" i="8"/>
  <c r="AW27" i="8"/>
  <c r="AW23" i="8"/>
  <c r="AW19" i="8"/>
  <c r="AW15" i="8"/>
  <c r="AW14" i="8"/>
  <c r="AW38" i="8"/>
  <c r="AW36" i="8"/>
  <c r="AW29" i="8"/>
  <c r="AW22" i="8"/>
  <c r="AW20" i="8"/>
  <c r="AW17" i="8"/>
  <c r="AW10" i="8"/>
  <c r="J8" i="8"/>
  <c r="AW33" i="8"/>
  <c r="AW34" i="7"/>
  <c r="AW27" i="7"/>
  <c r="AW20" i="7"/>
  <c r="AW10" i="7"/>
  <c r="AW38" i="7"/>
  <c r="AW31" i="7"/>
  <c r="AW24" i="7"/>
  <c r="AW17" i="7"/>
  <c r="AW37" i="7"/>
  <c r="AW36" i="7"/>
  <c r="AW11" i="7"/>
  <c r="AW33" i="7"/>
  <c r="AW32" i="7"/>
  <c r="AW26" i="7"/>
  <c r="AW22" i="7"/>
  <c r="AW30" i="7"/>
  <c r="AW35" i="7"/>
  <c r="AW14" i="7"/>
  <c r="AW13" i="7"/>
  <c r="AW15" i="7"/>
  <c r="AW29" i="7"/>
  <c r="AW23" i="7"/>
  <c r="AW9" i="7"/>
  <c r="J8" i="7"/>
  <c r="I7" i="7"/>
  <c r="AW16" i="7"/>
  <c r="AW19" i="7"/>
  <c r="AZ32" i="6"/>
  <c r="AW17" i="6"/>
  <c r="AW33" i="6"/>
  <c r="AZ26" i="6"/>
  <c r="AW35" i="6"/>
  <c r="AW31" i="6"/>
  <c r="AW27" i="6"/>
  <c r="AW23" i="6"/>
  <c r="AW19" i="6"/>
  <c r="AW15" i="6"/>
  <c r="J8" i="6"/>
  <c r="AW13" i="6"/>
  <c r="AW11" i="6"/>
  <c r="AW38" i="6"/>
  <c r="AW36" i="6"/>
  <c r="AW29" i="6"/>
  <c r="AW22" i="6"/>
  <c r="AW20" i="6"/>
  <c r="AW16" i="6"/>
  <c r="AW25" i="6"/>
  <c r="AW37" i="6"/>
  <c r="AW30" i="6"/>
  <c r="AZ10" i="5"/>
  <c r="AW35" i="5"/>
  <c r="AW31" i="5"/>
  <c r="AW27" i="5"/>
  <c r="AW23" i="5"/>
  <c r="AW19" i="5"/>
  <c r="AW15" i="5"/>
  <c r="AW34" i="5"/>
  <c r="AW20" i="5"/>
  <c r="AW38" i="5"/>
  <c r="AW24" i="5"/>
  <c r="AW14" i="5"/>
  <c r="AW30" i="5"/>
  <c r="AW29" i="5"/>
  <c r="AW18" i="5"/>
  <c r="AW32" i="5"/>
  <c r="AW13" i="5"/>
  <c r="AW37" i="5"/>
  <c r="AW36" i="5"/>
  <c r="AW33" i="5"/>
  <c r="AW21" i="5"/>
  <c r="AW17" i="5"/>
  <c r="AW11" i="5"/>
  <c r="AW12" i="5"/>
  <c r="AZ30" i="2"/>
  <c r="AZ19" i="2"/>
  <c r="AZ28" i="2"/>
  <c r="AZ37" i="2"/>
  <c r="J8" i="2"/>
  <c r="AW12" i="2"/>
  <c r="AW14" i="2"/>
  <c r="AW36" i="2"/>
  <c r="AW34" i="2"/>
  <c r="AW27" i="2"/>
  <c r="AW20" i="2"/>
  <c r="AW38" i="2"/>
  <c r="AW31" i="2"/>
  <c r="AW24" i="2"/>
  <c r="AW10" i="2"/>
  <c r="AW35" i="2"/>
  <c r="AW17" i="2"/>
  <c r="AW10" i="4"/>
  <c r="AZ10" i="4" s="1"/>
  <c r="AZ11" i="4"/>
  <c r="J8" i="4"/>
  <c r="AW23" i="4"/>
  <c r="AW25" i="4"/>
  <c r="AW21" i="4"/>
  <c r="AW12" i="4"/>
  <c r="AW29" i="4"/>
  <c r="AW31" i="4"/>
  <c r="AW16" i="4"/>
  <c r="AW9" i="4"/>
  <c r="AW22" i="4"/>
  <c r="AW24" i="4"/>
  <c r="AW34" i="4"/>
  <c r="AW33" i="4"/>
  <c r="AW38" i="4"/>
  <c r="AW32" i="4"/>
  <c r="AW26" i="4"/>
  <c r="AW20" i="4"/>
  <c r="AW14" i="4"/>
  <c r="AW17" i="4"/>
  <c r="AW18" i="4"/>
  <c r="AW36" i="4"/>
  <c r="AW19" i="4"/>
  <c r="AW27" i="4"/>
  <c r="AW28" i="4"/>
  <c r="AW30" i="4"/>
  <c r="AW37" i="4"/>
  <c r="AW13" i="4"/>
  <c r="AW15" i="4"/>
  <c r="AW35" i="4"/>
  <c r="AW15" i="3"/>
  <c r="AZ15" i="3" s="1"/>
  <c r="AW33" i="3"/>
  <c r="AZ33" i="3" s="1"/>
  <c r="AW17" i="3"/>
  <c r="AZ17" i="3" s="1"/>
  <c r="AW32" i="3"/>
  <c r="AZ32" i="3" s="1"/>
  <c r="AW16" i="3"/>
  <c r="AZ16" i="3" s="1"/>
  <c r="AW31" i="3"/>
  <c r="AZ31" i="3" s="1"/>
  <c r="AW29" i="3"/>
  <c r="AZ29" i="3" s="1"/>
  <c r="AW14" i="3"/>
  <c r="AZ14" i="3" s="1"/>
  <c r="AW9" i="3"/>
  <c r="AZ9" i="3" s="1"/>
  <c r="AW38" i="3"/>
  <c r="AZ38" i="3" s="1"/>
  <c r="AW24" i="3"/>
  <c r="AZ24" i="3" s="1"/>
  <c r="AW37" i="3"/>
  <c r="AZ37" i="3" s="1"/>
  <c r="AW22" i="3"/>
  <c r="AZ22" i="3" s="1"/>
  <c r="AW35" i="3"/>
  <c r="AZ35" i="3" s="1"/>
  <c r="AW21" i="3"/>
  <c r="AZ21" i="3" s="1"/>
  <c r="AW34" i="3"/>
  <c r="AZ34" i="3" s="1"/>
  <c r="AW20" i="3"/>
  <c r="AZ20" i="3" s="1"/>
  <c r="AW28" i="3"/>
  <c r="AZ28" i="3" s="1"/>
  <c r="AW13" i="3"/>
  <c r="AZ13" i="3" s="1"/>
  <c r="AW27" i="3"/>
  <c r="AZ27" i="3" s="1"/>
  <c r="AW12" i="3"/>
  <c r="AZ12" i="3" s="1"/>
  <c r="AW26" i="3"/>
  <c r="AZ26" i="3" s="1"/>
  <c r="AW11" i="3"/>
  <c r="AZ11" i="3" s="1"/>
  <c r="AW25" i="3"/>
  <c r="AZ25" i="3" s="1"/>
  <c r="AW10" i="3"/>
  <c r="AZ10" i="3" s="1"/>
  <c r="AW36" i="3"/>
  <c r="AW18" i="3"/>
  <c r="AW30" i="3"/>
  <c r="AW19" i="3"/>
  <c r="J8" i="3"/>
  <c r="K7" i="11" l="1"/>
  <c r="K8" i="12"/>
  <c r="K7" i="5"/>
  <c r="J7" i="5"/>
  <c r="AZ26" i="13"/>
  <c r="AZ18" i="13"/>
  <c r="AZ28" i="13"/>
  <c r="AZ15" i="13"/>
  <c r="AZ12" i="13"/>
  <c r="AZ11" i="13"/>
  <c r="AZ35" i="13"/>
  <c r="L8" i="13"/>
  <c r="K7" i="13"/>
  <c r="AZ16" i="13"/>
  <c r="AZ21" i="13"/>
  <c r="AZ14" i="13"/>
  <c r="AZ29" i="13"/>
  <c r="AZ38" i="13"/>
  <c r="AZ13" i="13"/>
  <c r="AZ36" i="13"/>
  <c r="AZ37" i="13"/>
  <c r="AZ23" i="13"/>
  <c r="AZ32" i="13"/>
  <c r="AZ24" i="13"/>
  <c r="AZ31" i="13"/>
  <c r="AZ20" i="13"/>
  <c r="AZ27" i="13"/>
  <c r="AZ9" i="13"/>
  <c r="AZ34" i="13"/>
  <c r="AZ19" i="13"/>
  <c r="AZ33" i="13"/>
  <c r="AZ15" i="12"/>
  <c r="AZ33" i="12"/>
  <c r="AZ27" i="12"/>
  <c r="AZ35" i="12"/>
  <c r="K7" i="12"/>
  <c r="L8" i="12"/>
  <c r="AZ24" i="12"/>
  <c r="AZ37" i="12"/>
  <c r="AZ36" i="12"/>
  <c r="AZ19" i="12"/>
  <c r="AZ23" i="12"/>
  <c r="AZ32" i="12"/>
  <c r="AZ31" i="12"/>
  <c r="AZ18" i="12"/>
  <c r="AZ38" i="12"/>
  <c r="AZ34" i="12"/>
  <c r="AZ14" i="12"/>
  <c r="AZ20" i="12"/>
  <c r="AZ20" i="11"/>
  <c r="AZ31" i="11"/>
  <c r="AZ15" i="11"/>
  <c r="AZ26" i="11"/>
  <c r="AZ36" i="11"/>
  <c r="AZ28" i="11"/>
  <c r="AZ30" i="11"/>
  <c r="AZ21" i="11"/>
  <c r="AZ11" i="11"/>
  <c r="AZ24" i="11"/>
  <c r="AZ25" i="11"/>
  <c r="AZ22" i="11"/>
  <c r="AZ27" i="11"/>
  <c r="AZ38" i="11"/>
  <c r="AZ18" i="11"/>
  <c r="AZ19" i="11"/>
  <c r="AZ32" i="11"/>
  <c r="AZ23" i="11"/>
  <c r="AZ34" i="11"/>
  <c r="AZ33" i="11"/>
  <c r="AZ10" i="11"/>
  <c r="AZ29" i="11"/>
  <c r="M8" i="11"/>
  <c r="L7" i="11"/>
  <c r="AZ32" i="10"/>
  <c r="AZ37" i="10"/>
  <c r="AZ30" i="10"/>
  <c r="AZ10" i="10"/>
  <c r="AZ31" i="10"/>
  <c r="AZ25" i="10"/>
  <c r="AZ35" i="10"/>
  <c r="AZ14" i="10"/>
  <c r="AZ28" i="10"/>
  <c r="AZ33" i="10"/>
  <c r="AZ36" i="10"/>
  <c r="J7" i="10"/>
  <c r="K8" i="10"/>
  <c r="AZ23" i="10"/>
  <c r="AZ12" i="10"/>
  <c r="AZ13" i="10"/>
  <c r="AZ20" i="10"/>
  <c r="AZ17" i="10"/>
  <c r="AZ29" i="10"/>
  <c r="AZ34" i="10"/>
  <c r="AZ38" i="10"/>
  <c r="AZ18" i="10"/>
  <c r="AZ19" i="10"/>
  <c r="AZ26" i="10"/>
  <c r="AZ9" i="10"/>
  <c r="AZ27" i="10"/>
  <c r="AZ21" i="10"/>
  <c r="AZ11" i="10"/>
  <c r="AZ22" i="10"/>
  <c r="AZ16" i="10"/>
  <c r="AZ15" i="10"/>
  <c r="AZ15" i="9"/>
  <c r="K8" i="9"/>
  <c r="J7" i="9"/>
  <c r="AZ33" i="9"/>
  <c r="AZ31" i="9"/>
  <c r="AZ29" i="9"/>
  <c r="AZ35" i="9"/>
  <c r="AZ10" i="9"/>
  <c r="AZ34" i="9"/>
  <c r="AZ19" i="9"/>
  <c r="AZ26" i="9"/>
  <c r="AZ23" i="9"/>
  <c r="AZ32" i="9"/>
  <c r="AZ27" i="9"/>
  <c r="AZ36" i="9"/>
  <c r="AZ25" i="9"/>
  <c r="AZ16" i="9"/>
  <c r="AZ21" i="9"/>
  <c r="AZ38" i="9"/>
  <c r="AZ20" i="9"/>
  <c r="AZ31" i="8"/>
  <c r="AZ9" i="8"/>
  <c r="AZ36" i="8"/>
  <c r="AZ19" i="8"/>
  <c r="AZ20" i="8"/>
  <c r="AZ22" i="8"/>
  <c r="AZ38" i="8"/>
  <c r="AZ14" i="8"/>
  <c r="AZ15" i="8"/>
  <c r="AZ33" i="8"/>
  <c r="AZ23" i="8"/>
  <c r="AZ10" i="8"/>
  <c r="AZ17" i="8"/>
  <c r="AZ35" i="8"/>
  <c r="AZ29" i="8"/>
  <c r="K8" i="8"/>
  <c r="J7" i="8"/>
  <c r="AZ27" i="8"/>
  <c r="AZ32" i="7"/>
  <c r="AZ9" i="7"/>
  <c r="AZ11" i="7"/>
  <c r="AZ23" i="7"/>
  <c r="AZ37" i="7"/>
  <c r="AZ15" i="7"/>
  <c r="AZ31" i="7"/>
  <c r="AZ16" i="7"/>
  <c r="AZ22" i="7"/>
  <c r="AZ20" i="7"/>
  <c r="AZ26" i="7"/>
  <c r="AZ27" i="7"/>
  <c r="K8" i="7"/>
  <c r="J7" i="7"/>
  <c r="AZ34" i="7"/>
  <c r="AZ33" i="7"/>
  <c r="AZ36" i="7"/>
  <c r="AZ29" i="7"/>
  <c r="AZ17" i="7"/>
  <c r="AZ13" i="7"/>
  <c r="AZ24" i="7"/>
  <c r="AZ14" i="7"/>
  <c r="AZ35" i="7"/>
  <c r="AZ38" i="7"/>
  <c r="AZ19" i="7"/>
  <c r="AZ30" i="7"/>
  <c r="AZ10" i="7"/>
  <c r="AZ15" i="6"/>
  <c r="AZ23" i="6"/>
  <c r="AZ22" i="6"/>
  <c r="AZ36" i="6"/>
  <c r="K8" i="6"/>
  <c r="J7" i="6"/>
  <c r="AZ25" i="6"/>
  <c r="AZ19" i="6"/>
  <c r="AZ30" i="6"/>
  <c r="AZ16" i="6"/>
  <c r="AZ27" i="6"/>
  <c r="AZ20" i="6"/>
  <c r="AZ31" i="6"/>
  <c r="AZ33" i="6"/>
  <c r="AZ35" i="6"/>
  <c r="AZ37" i="6"/>
  <c r="AZ29" i="6"/>
  <c r="AZ38" i="6"/>
  <c r="AZ17" i="6"/>
  <c r="AZ11" i="6"/>
  <c r="AZ13" i="6"/>
  <c r="AZ11" i="5"/>
  <c r="AZ21" i="5"/>
  <c r="AZ36" i="5"/>
  <c r="AZ19" i="5"/>
  <c r="AZ32" i="5"/>
  <c r="AZ18" i="5"/>
  <c r="AZ31" i="5"/>
  <c r="AZ29" i="5"/>
  <c r="AZ35" i="5"/>
  <c r="AZ17" i="5"/>
  <c r="AZ30" i="5"/>
  <c r="AZ38" i="5"/>
  <c r="AZ20" i="5"/>
  <c r="AZ15" i="5"/>
  <c r="AZ13" i="5"/>
  <c r="AZ23" i="5"/>
  <c r="AZ14" i="5"/>
  <c r="AZ33" i="5"/>
  <c r="AZ34" i="5"/>
  <c r="AZ37" i="5"/>
  <c r="AZ27" i="5"/>
  <c r="M8" i="5"/>
  <c r="L7" i="5"/>
  <c r="AZ12" i="5"/>
  <c r="AZ24" i="5"/>
  <c r="AZ24" i="2"/>
  <c r="AZ31" i="2"/>
  <c r="AZ36" i="2"/>
  <c r="AZ17" i="2"/>
  <c r="AZ35" i="2"/>
  <c r="AZ10" i="2"/>
  <c r="AZ38" i="2"/>
  <c r="AZ20" i="2"/>
  <c r="K8" i="2"/>
  <c r="J7" i="2"/>
  <c r="AZ34" i="2"/>
  <c r="AZ14" i="2"/>
  <c r="AZ12" i="2"/>
  <c r="AZ27" i="2"/>
  <c r="AZ38" i="4"/>
  <c r="AZ25" i="4"/>
  <c r="AZ30" i="4"/>
  <c r="AZ23" i="4"/>
  <c r="AZ28" i="4"/>
  <c r="AZ34" i="4"/>
  <c r="AZ27" i="4"/>
  <c r="AZ22" i="4"/>
  <c r="AZ36" i="4"/>
  <c r="AZ9" i="4"/>
  <c r="AZ18" i="4"/>
  <c r="AZ17" i="4"/>
  <c r="AZ31" i="4"/>
  <c r="AZ14" i="4"/>
  <c r="AZ29" i="4"/>
  <c r="AZ35" i="4"/>
  <c r="AZ20" i="4"/>
  <c r="AZ12" i="4"/>
  <c r="AZ33" i="4"/>
  <c r="K8" i="4"/>
  <c r="J7" i="4"/>
  <c r="AZ24" i="4"/>
  <c r="AZ19" i="4"/>
  <c r="AZ37" i="4"/>
  <c r="AZ16" i="4"/>
  <c r="AZ15" i="4"/>
  <c r="AZ26" i="4"/>
  <c r="AZ21" i="4"/>
  <c r="AZ13" i="4"/>
  <c r="AZ32" i="4"/>
  <c r="AZ18" i="3"/>
  <c r="AZ19" i="3"/>
  <c r="AZ30" i="3"/>
  <c r="AZ36" i="3"/>
  <c r="K8" i="3"/>
  <c r="J7" i="3"/>
  <c r="K15" i="12" l="1"/>
  <c r="K27" i="12"/>
  <c r="K13" i="12"/>
  <c r="K25" i="12"/>
  <c r="K37" i="12"/>
  <c r="K14" i="12"/>
  <c r="K26" i="12"/>
  <c r="K38" i="12"/>
  <c r="K19" i="12"/>
  <c r="K31" i="12"/>
  <c r="K24" i="12"/>
  <c r="K36" i="12"/>
  <c r="K17" i="12"/>
  <c r="K29" i="12"/>
  <c r="K10" i="12"/>
  <c r="K22" i="12"/>
  <c r="K34" i="12"/>
  <c r="K20" i="12"/>
  <c r="K32" i="12"/>
  <c r="K18" i="12"/>
  <c r="K30" i="12"/>
  <c r="K11" i="12"/>
  <c r="K23" i="12"/>
  <c r="K35" i="12"/>
  <c r="K16" i="12"/>
  <c r="K28" i="12"/>
  <c r="K9" i="12"/>
  <c r="K21" i="12"/>
  <c r="K33" i="12"/>
  <c r="K12" i="12"/>
  <c r="J10" i="7"/>
  <c r="J12" i="7"/>
  <c r="J14" i="7"/>
  <c r="J16" i="7"/>
  <c r="J18" i="7"/>
  <c r="J20" i="7"/>
  <c r="J22" i="7"/>
  <c r="J24" i="7"/>
  <c r="J26" i="7"/>
  <c r="J28" i="7"/>
  <c r="J30" i="7"/>
  <c r="J32" i="7"/>
  <c r="J34" i="7"/>
  <c r="J36" i="7"/>
  <c r="J38" i="7"/>
  <c r="J11" i="7"/>
  <c r="J15" i="7"/>
  <c r="J19" i="7"/>
  <c r="J33" i="7"/>
  <c r="J23" i="7"/>
  <c r="J37" i="7"/>
  <c r="J27" i="7"/>
  <c r="J31" i="7"/>
  <c r="J9" i="7"/>
  <c r="J13" i="7"/>
  <c r="J17" i="7"/>
  <c r="J21" i="7"/>
  <c r="J35" i="7"/>
  <c r="J25" i="7"/>
  <c r="J29" i="7"/>
  <c r="L7" i="13"/>
  <c r="M8" i="13"/>
  <c r="M8" i="12"/>
  <c r="L7" i="12"/>
  <c r="N8" i="11"/>
  <c r="M7" i="11"/>
  <c r="K7" i="10"/>
  <c r="L8" i="10"/>
  <c r="K7" i="9"/>
  <c r="L8" i="9"/>
  <c r="L8" i="8"/>
  <c r="K7" i="8"/>
  <c r="K7" i="7"/>
  <c r="L8" i="7"/>
  <c r="K7" i="6"/>
  <c r="L8" i="6"/>
  <c r="N8" i="5"/>
  <c r="M7" i="5"/>
  <c r="L8" i="2"/>
  <c r="K7" i="2"/>
  <c r="L8" i="4"/>
  <c r="K7" i="4"/>
  <c r="L8" i="3"/>
  <c r="K7" i="3"/>
  <c r="K13" i="2" l="1"/>
  <c r="K25" i="2"/>
  <c r="K11" i="2"/>
  <c r="K23" i="2"/>
  <c r="K35" i="2"/>
  <c r="K16" i="2"/>
  <c r="K28" i="2"/>
  <c r="K37" i="2"/>
  <c r="K19" i="2"/>
  <c r="K31" i="2"/>
  <c r="K17" i="2"/>
  <c r="K29" i="2"/>
  <c r="K10" i="2"/>
  <c r="K22" i="2"/>
  <c r="K34" i="2"/>
  <c r="K15" i="2"/>
  <c r="K18" i="2"/>
  <c r="K30" i="2"/>
  <c r="K12" i="2"/>
  <c r="K24" i="2"/>
  <c r="K36" i="2"/>
  <c r="K9" i="2"/>
  <c r="K21" i="2"/>
  <c r="K33" i="2"/>
  <c r="K14" i="2"/>
  <c r="K26" i="2"/>
  <c r="K27" i="2"/>
  <c r="K38" i="2"/>
  <c r="K32" i="2"/>
  <c r="K20" i="2"/>
  <c r="N8" i="13"/>
  <c r="M7" i="13"/>
  <c r="N8" i="12"/>
  <c r="M7" i="12"/>
  <c r="N7" i="11"/>
  <c r="O8" i="11"/>
  <c r="L7" i="10"/>
  <c r="M8" i="10"/>
  <c r="L7" i="9"/>
  <c r="M8" i="9"/>
  <c r="L7" i="8"/>
  <c r="M8" i="8"/>
  <c r="L7" i="7"/>
  <c r="M8" i="7"/>
  <c r="L7" i="6"/>
  <c r="M8" i="6"/>
  <c r="N7" i="5"/>
  <c r="O8" i="5"/>
  <c r="M8" i="2"/>
  <c r="L7" i="2"/>
  <c r="M8" i="4"/>
  <c r="L7" i="4"/>
  <c r="M8" i="3"/>
  <c r="L7" i="3"/>
  <c r="N9" i="11" l="1"/>
  <c r="N12" i="11"/>
  <c r="N15" i="11"/>
  <c r="N18" i="11"/>
  <c r="N21" i="11"/>
  <c r="N24" i="11"/>
  <c r="N27" i="11"/>
  <c r="N30" i="11"/>
  <c r="N33" i="11"/>
  <c r="N36" i="11"/>
  <c r="N10" i="11"/>
  <c r="N16" i="11"/>
  <c r="N19" i="11"/>
  <c r="N22" i="11"/>
  <c r="N28" i="11"/>
  <c r="N34" i="11"/>
  <c r="N37" i="11"/>
  <c r="N11" i="11"/>
  <c r="N17" i="11"/>
  <c r="N20" i="11"/>
  <c r="N23" i="11"/>
  <c r="N26" i="11"/>
  <c r="N29" i="11"/>
  <c r="N35" i="11"/>
  <c r="N38" i="11"/>
  <c r="N13" i="11"/>
  <c r="N25" i="11"/>
  <c r="N31" i="11"/>
  <c r="N14" i="11"/>
  <c r="N32" i="11"/>
  <c r="L11" i="9"/>
  <c r="L14" i="9"/>
  <c r="L17" i="9"/>
  <c r="L20" i="9"/>
  <c r="L23" i="9"/>
  <c r="L26" i="9"/>
  <c r="L29" i="9"/>
  <c r="L32" i="9"/>
  <c r="L35" i="9"/>
  <c r="L38" i="9"/>
  <c r="L10" i="9"/>
  <c r="L16" i="9"/>
  <c r="L22" i="9"/>
  <c r="L28" i="9"/>
  <c r="L34" i="9"/>
  <c r="L9" i="9"/>
  <c r="L12" i="9"/>
  <c r="L15" i="9"/>
  <c r="L18" i="9"/>
  <c r="L21" i="9"/>
  <c r="L24" i="9"/>
  <c r="L27" i="9"/>
  <c r="L30" i="9"/>
  <c r="L33" i="9"/>
  <c r="L36" i="9"/>
  <c r="L13" i="9"/>
  <c r="L19" i="9"/>
  <c r="L25" i="9"/>
  <c r="L31" i="9"/>
  <c r="L37" i="9"/>
  <c r="L9" i="4"/>
  <c r="L12" i="4"/>
  <c r="L15" i="4"/>
  <c r="L18" i="4"/>
  <c r="L21" i="4"/>
  <c r="L24" i="4"/>
  <c r="L27" i="4"/>
  <c r="L30" i="4"/>
  <c r="L33" i="4"/>
  <c r="L36" i="4"/>
  <c r="L17" i="4"/>
  <c r="L10" i="4"/>
  <c r="L13" i="4"/>
  <c r="L16" i="4"/>
  <c r="L19" i="4"/>
  <c r="L22" i="4"/>
  <c r="L25" i="4"/>
  <c r="L28" i="4"/>
  <c r="L31" i="4"/>
  <c r="L34" i="4"/>
  <c r="L37" i="4"/>
  <c r="L11" i="4"/>
  <c r="L14" i="4"/>
  <c r="L20" i="4"/>
  <c r="L23" i="4"/>
  <c r="L26" i="4"/>
  <c r="L29" i="4"/>
  <c r="L32" i="4"/>
  <c r="L35" i="4"/>
  <c r="L38" i="4"/>
  <c r="N7" i="13"/>
  <c r="O8" i="13"/>
  <c r="O8" i="12"/>
  <c r="N7" i="12"/>
  <c r="O7" i="11"/>
  <c r="P8" i="11"/>
  <c r="M7" i="10"/>
  <c r="N8" i="10"/>
  <c r="M7" i="9"/>
  <c r="N8" i="9"/>
  <c r="M7" i="8"/>
  <c r="N8" i="8"/>
  <c r="M7" i="7"/>
  <c r="N8" i="7"/>
  <c r="M7" i="6"/>
  <c r="N8" i="6"/>
  <c r="O7" i="5"/>
  <c r="P8" i="5"/>
  <c r="N8" i="2"/>
  <c r="M7" i="2"/>
  <c r="N8" i="4"/>
  <c r="M7" i="4"/>
  <c r="N8" i="3"/>
  <c r="M7" i="3"/>
  <c r="M9" i="6" l="1"/>
  <c r="M12" i="6"/>
  <c r="M15" i="6"/>
  <c r="M18" i="6"/>
  <c r="M21" i="6"/>
  <c r="M24" i="6"/>
  <c r="M27" i="6"/>
  <c r="M30" i="6"/>
  <c r="M33" i="6"/>
  <c r="M36" i="6"/>
  <c r="M13" i="6"/>
  <c r="M16" i="6"/>
  <c r="M22" i="6"/>
  <c r="M25" i="6"/>
  <c r="M31" i="6"/>
  <c r="M34" i="6"/>
  <c r="M11" i="6"/>
  <c r="M14" i="6"/>
  <c r="M17" i="6"/>
  <c r="M20" i="6"/>
  <c r="M23" i="6"/>
  <c r="M26" i="6"/>
  <c r="M29" i="6"/>
  <c r="M32" i="6"/>
  <c r="M35" i="6"/>
  <c r="M38" i="6"/>
  <c r="M10" i="6"/>
  <c r="M19" i="6"/>
  <c r="M28" i="6"/>
  <c r="M37" i="6"/>
  <c r="O9" i="5"/>
  <c r="O13" i="5"/>
  <c r="O17" i="5"/>
  <c r="O21" i="5"/>
  <c r="O25" i="5"/>
  <c r="O29" i="5"/>
  <c r="O33" i="5"/>
  <c r="O37" i="5"/>
  <c r="O10" i="5"/>
  <c r="O14" i="5"/>
  <c r="O18" i="5"/>
  <c r="O22" i="5"/>
  <c r="O26" i="5"/>
  <c r="O30" i="5"/>
  <c r="O34" i="5"/>
  <c r="O38" i="5"/>
  <c r="O11" i="5"/>
  <c r="O15" i="5"/>
  <c r="O19" i="5"/>
  <c r="O23" i="5"/>
  <c r="O27" i="5"/>
  <c r="O31" i="5"/>
  <c r="O35" i="5"/>
  <c r="O12" i="5"/>
  <c r="O16" i="5"/>
  <c r="O20" i="5"/>
  <c r="O24" i="5"/>
  <c r="O28" i="5"/>
  <c r="O32" i="5"/>
  <c r="O36" i="5"/>
  <c r="O7" i="13"/>
  <c r="P8" i="13"/>
  <c r="P8" i="12"/>
  <c r="O7" i="12"/>
  <c r="P7" i="11"/>
  <c r="Q8" i="11"/>
  <c r="O8" i="10"/>
  <c r="N7" i="10"/>
  <c r="N7" i="9"/>
  <c r="O8" i="9"/>
  <c r="N7" i="8"/>
  <c r="O8" i="8"/>
  <c r="N7" i="7"/>
  <c r="O8" i="7"/>
  <c r="N7" i="6"/>
  <c r="O8" i="6"/>
  <c r="P7" i="5"/>
  <c r="Q8" i="5"/>
  <c r="O8" i="2"/>
  <c r="N7" i="2"/>
  <c r="O8" i="4"/>
  <c r="N7" i="4"/>
  <c r="O8" i="3"/>
  <c r="N7" i="3"/>
  <c r="P7" i="13" l="1"/>
  <c r="Q8" i="13"/>
  <c r="P7" i="12"/>
  <c r="Q8" i="12"/>
  <c r="Q7" i="11"/>
  <c r="R8" i="11"/>
  <c r="O7" i="10"/>
  <c r="P8" i="10"/>
  <c r="P8" i="9"/>
  <c r="O7" i="9"/>
  <c r="P8" i="8"/>
  <c r="O7" i="8"/>
  <c r="O7" i="7"/>
  <c r="P8" i="7"/>
  <c r="O7" i="6"/>
  <c r="P8" i="6"/>
  <c r="Q7" i="5"/>
  <c r="R8" i="5"/>
  <c r="O7" i="2"/>
  <c r="P8" i="2"/>
  <c r="P8" i="4"/>
  <c r="O7" i="4"/>
  <c r="P8" i="3"/>
  <c r="O7" i="3"/>
  <c r="P9" i="13" l="1"/>
  <c r="P12" i="13"/>
  <c r="P15" i="13"/>
  <c r="P18" i="13"/>
  <c r="P21" i="13"/>
  <c r="P24" i="13"/>
  <c r="P27" i="13"/>
  <c r="P30" i="13"/>
  <c r="P33" i="13"/>
  <c r="P36" i="13"/>
  <c r="P11" i="13"/>
  <c r="P14" i="13"/>
  <c r="P17" i="13"/>
  <c r="P20" i="13"/>
  <c r="P23" i="13"/>
  <c r="P26" i="13"/>
  <c r="P29" i="13"/>
  <c r="P32" i="13"/>
  <c r="P35" i="13"/>
  <c r="P38" i="13"/>
  <c r="P10" i="13"/>
  <c r="P22" i="13"/>
  <c r="P34" i="13"/>
  <c r="P13" i="13"/>
  <c r="P16" i="13"/>
  <c r="P19" i="13"/>
  <c r="P25" i="13"/>
  <c r="P37" i="13"/>
  <c r="P28" i="13"/>
  <c r="P31" i="13"/>
  <c r="O21" i="8"/>
  <c r="O11" i="8"/>
  <c r="O14" i="8"/>
  <c r="O17" i="8"/>
  <c r="O20" i="8"/>
  <c r="O23" i="8"/>
  <c r="O26" i="8"/>
  <c r="O29" i="8"/>
  <c r="O32" i="8"/>
  <c r="O35" i="8"/>
  <c r="O38" i="8"/>
  <c r="O9" i="8"/>
  <c r="O12" i="8"/>
  <c r="O15" i="8"/>
  <c r="O18" i="8"/>
  <c r="O24" i="8"/>
  <c r="O27" i="8"/>
  <c r="O30" i="8"/>
  <c r="O33" i="8"/>
  <c r="O36" i="8"/>
  <c r="O19" i="8"/>
  <c r="O37" i="8"/>
  <c r="O22" i="8"/>
  <c r="O25" i="8"/>
  <c r="O10" i="8"/>
  <c r="O28" i="8"/>
  <c r="O13" i="8"/>
  <c r="O31" i="8"/>
  <c r="O16" i="8"/>
  <c r="O34" i="8"/>
  <c r="O10" i="3"/>
  <c r="O13" i="3"/>
  <c r="O16" i="3"/>
  <c r="O19" i="3"/>
  <c r="O22" i="3"/>
  <c r="O25" i="3"/>
  <c r="O28" i="3"/>
  <c r="O31" i="3"/>
  <c r="O34" i="3"/>
  <c r="O37" i="3"/>
  <c r="O11" i="3"/>
  <c r="O14" i="3"/>
  <c r="O17" i="3"/>
  <c r="O20" i="3"/>
  <c r="O23" i="3"/>
  <c r="O26" i="3"/>
  <c r="O29" i="3"/>
  <c r="O32" i="3"/>
  <c r="O35" i="3"/>
  <c r="O38" i="3"/>
  <c r="O9" i="3"/>
  <c r="O12" i="3"/>
  <c r="O15" i="3"/>
  <c r="O18" i="3"/>
  <c r="O21" i="3"/>
  <c r="O24" i="3"/>
  <c r="O27" i="3"/>
  <c r="O30" i="3"/>
  <c r="O33" i="3"/>
  <c r="O36" i="3"/>
  <c r="Q7" i="13"/>
  <c r="R8" i="13"/>
  <c r="R8" i="12"/>
  <c r="Q7" i="12"/>
  <c r="S8" i="11"/>
  <c r="R7" i="11"/>
  <c r="P7" i="10"/>
  <c r="Q8" i="10"/>
  <c r="P7" i="9"/>
  <c r="Q8" i="9"/>
  <c r="Q8" i="8"/>
  <c r="P7" i="8"/>
  <c r="Q8" i="7"/>
  <c r="P7" i="7"/>
  <c r="P7" i="6"/>
  <c r="Q8" i="6"/>
  <c r="S8" i="5"/>
  <c r="R7" i="5"/>
  <c r="Q8" i="2"/>
  <c r="P7" i="2"/>
  <c r="P7" i="4"/>
  <c r="Q8" i="4"/>
  <c r="Q8" i="3"/>
  <c r="P7" i="3"/>
  <c r="P9" i="10" l="1"/>
  <c r="P12" i="10"/>
  <c r="P15" i="10"/>
  <c r="P18" i="10"/>
  <c r="P21" i="10"/>
  <c r="P24" i="10"/>
  <c r="P27" i="10"/>
  <c r="P30" i="10"/>
  <c r="P33" i="10"/>
  <c r="P36" i="10"/>
  <c r="P10" i="10"/>
  <c r="P13" i="10"/>
  <c r="P16" i="10"/>
  <c r="P19" i="10"/>
  <c r="P22" i="10"/>
  <c r="P25" i="10"/>
  <c r="P28" i="10"/>
  <c r="P31" i="10"/>
  <c r="P34" i="10"/>
  <c r="P37" i="10"/>
  <c r="P32" i="10"/>
  <c r="P11" i="10"/>
  <c r="P26" i="10"/>
  <c r="P20" i="10"/>
  <c r="P35" i="10"/>
  <c r="P14" i="10"/>
  <c r="P29" i="10"/>
  <c r="P23" i="10"/>
  <c r="P38" i="10"/>
  <c r="P17" i="10"/>
  <c r="S8" i="13"/>
  <c r="R7" i="13"/>
  <c r="R7" i="12"/>
  <c r="S8" i="12"/>
  <c r="T8" i="11"/>
  <c r="S7" i="11"/>
  <c r="Q7" i="10"/>
  <c r="R8" i="10"/>
  <c r="Q7" i="9"/>
  <c r="R8" i="9"/>
  <c r="R8" i="8"/>
  <c r="Q7" i="8"/>
  <c r="R8" i="7"/>
  <c r="Q7" i="7"/>
  <c r="Q7" i="6"/>
  <c r="R8" i="6"/>
  <c r="T8" i="5"/>
  <c r="S7" i="5"/>
  <c r="Q7" i="2"/>
  <c r="R8" i="2"/>
  <c r="Q7" i="4"/>
  <c r="R8" i="4"/>
  <c r="R8" i="3"/>
  <c r="Q7" i="3"/>
  <c r="R10" i="12" l="1"/>
  <c r="R22" i="12"/>
  <c r="R34" i="12"/>
  <c r="R20" i="12"/>
  <c r="R32" i="12"/>
  <c r="R9" i="12"/>
  <c r="R21" i="12"/>
  <c r="R14" i="12"/>
  <c r="R38" i="12"/>
  <c r="R19" i="12"/>
  <c r="R31" i="12"/>
  <c r="R12" i="12"/>
  <c r="R24" i="12"/>
  <c r="R17" i="12"/>
  <c r="R29" i="12"/>
  <c r="R15" i="12"/>
  <c r="R27" i="12"/>
  <c r="R13" i="12"/>
  <c r="R25" i="12"/>
  <c r="R37" i="12"/>
  <c r="R18" i="12"/>
  <c r="R30" i="12"/>
  <c r="R11" i="12"/>
  <c r="R23" i="12"/>
  <c r="R35" i="12"/>
  <c r="R16" i="12"/>
  <c r="R28" i="12"/>
  <c r="R33" i="12"/>
  <c r="R26" i="12"/>
  <c r="R36" i="12"/>
  <c r="Q10" i="7"/>
  <c r="Q12" i="7"/>
  <c r="Q14" i="7"/>
  <c r="Q16" i="7"/>
  <c r="Q18" i="7"/>
  <c r="Q20" i="7"/>
  <c r="Q22" i="7"/>
  <c r="Q24" i="7"/>
  <c r="Q26" i="7"/>
  <c r="Q28" i="7"/>
  <c r="Q30" i="7"/>
  <c r="Q32" i="7"/>
  <c r="Q34" i="7"/>
  <c r="Q36" i="7"/>
  <c r="Q38" i="7"/>
  <c r="Q11" i="7"/>
  <c r="Q15" i="7"/>
  <c r="Q19" i="7"/>
  <c r="Q33" i="7"/>
  <c r="Q23" i="7"/>
  <c r="Q37" i="7"/>
  <c r="Q27" i="7"/>
  <c r="Q35" i="7"/>
  <c r="Q25" i="7"/>
  <c r="Q29" i="7"/>
  <c r="Q31" i="7"/>
  <c r="Q9" i="7"/>
  <c r="Q13" i="7"/>
  <c r="Q17" i="7"/>
  <c r="Q21" i="7"/>
  <c r="T8" i="13"/>
  <c r="S7" i="13"/>
  <c r="T8" i="12"/>
  <c r="S7" i="12"/>
  <c r="U8" i="11"/>
  <c r="T7" i="11"/>
  <c r="S8" i="10"/>
  <c r="R7" i="10"/>
  <c r="S8" i="9"/>
  <c r="R7" i="9"/>
  <c r="S8" i="8"/>
  <c r="R7" i="8"/>
  <c r="R7" i="7"/>
  <c r="S8" i="7"/>
  <c r="S8" i="6"/>
  <c r="R7" i="6"/>
  <c r="U8" i="5"/>
  <c r="T7" i="5"/>
  <c r="R7" i="2"/>
  <c r="S8" i="2"/>
  <c r="R7" i="4"/>
  <c r="S8" i="4"/>
  <c r="S8" i="3"/>
  <c r="R7" i="3"/>
  <c r="R38" i="2" l="1"/>
  <c r="R20" i="2"/>
  <c r="R32" i="2"/>
  <c r="R18" i="2"/>
  <c r="R30" i="2"/>
  <c r="R11" i="2"/>
  <c r="R23" i="2"/>
  <c r="R35" i="2"/>
  <c r="R14" i="2"/>
  <c r="R31" i="2"/>
  <c r="R12" i="2"/>
  <c r="R24" i="2"/>
  <c r="R36" i="2"/>
  <c r="R17" i="2"/>
  <c r="R29" i="2"/>
  <c r="R10" i="2"/>
  <c r="R22" i="2"/>
  <c r="R13" i="2"/>
  <c r="R25" i="2"/>
  <c r="R26" i="2"/>
  <c r="R37" i="2"/>
  <c r="R19" i="2"/>
  <c r="R16" i="2"/>
  <c r="R28" i="2"/>
  <c r="R9" i="2"/>
  <c r="R21" i="2"/>
  <c r="R33" i="2"/>
  <c r="R27" i="2"/>
  <c r="R34" i="2"/>
  <c r="R15" i="2"/>
  <c r="U8" i="13"/>
  <c r="T7" i="13"/>
  <c r="T7" i="12"/>
  <c r="U8" i="12"/>
  <c r="V8" i="11"/>
  <c r="U7" i="11"/>
  <c r="T8" i="10"/>
  <c r="S7" i="10"/>
  <c r="T8" i="9"/>
  <c r="S7" i="9"/>
  <c r="S7" i="8"/>
  <c r="T8" i="8"/>
  <c r="S7" i="7"/>
  <c r="T8" i="7"/>
  <c r="T8" i="6"/>
  <c r="S7" i="6"/>
  <c r="V8" i="5"/>
  <c r="U7" i="5"/>
  <c r="S7" i="2"/>
  <c r="T8" i="2"/>
  <c r="S7" i="4"/>
  <c r="T8" i="4"/>
  <c r="T8" i="3"/>
  <c r="S7" i="3"/>
  <c r="U24" i="11" l="1"/>
  <c r="U30" i="11"/>
  <c r="U33" i="11"/>
  <c r="U36" i="11"/>
  <c r="U13" i="11"/>
  <c r="U31" i="11"/>
  <c r="U11" i="11"/>
  <c r="U14" i="11"/>
  <c r="U17" i="11"/>
  <c r="U23" i="11"/>
  <c r="U26" i="11"/>
  <c r="U29" i="11"/>
  <c r="U32" i="11"/>
  <c r="U38" i="11"/>
  <c r="U9" i="11"/>
  <c r="U12" i="11"/>
  <c r="U15" i="11"/>
  <c r="U18" i="11"/>
  <c r="U21" i="11"/>
  <c r="U27" i="11"/>
  <c r="U10" i="11"/>
  <c r="U16" i="11"/>
  <c r="U19" i="11"/>
  <c r="U22" i="11"/>
  <c r="U25" i="11"/>
  <c r="U28" i="11"/>
  <c r="U34" i="11"/>
  <c r="U37" i="11"/>
  <c r="U20" i="11"/>
  <c r="U35" i="11"/>
  <c r="S11" i="9"/>
  <c r="S14" i="9"/>
  <c r="S17" i="9"/>
  <c r="S20" i="9"/>
  <c r="S23" i="9"/>
  <c r="S26" i="9"/>
  <c r="S29" i="9"/>
  <c r="S32" i="9"/>
  <c r="S35" i="9"/>
  <c r="S38" i="9"/>
  <c r="S36" i="9"/>
  <c r="S10" i="9"/>
  <c r="S13" i="9"/>
  <c r="S16" i="9"/>
  <c r="S19" i="9"/>
  <c r="S22" i="9"/>
  <c r="S28" i="9"/>
  <c r="S34" i="9"/>
  <c r="S37" i="9"/>
  <c r="S25" i="9"/>
  <c r="S9" i="9"/>
  <c r="S12" i="9"/>
  <c r="S15" i="9"/>
  <c r="S18" i="9"/>
  <c r="S21" i="9"/>
  <c r="S24" i="9"/>
  <c r="S27" i="9"/>
  <c r="S30" i="9"/>
  <c r="S33" i="9"/>
  <c r="S31" i="9"/>
  <c r="S12" i="4"/>
  <c r="S15" i="4"/>
  <c r="S18" i="4"/>
  <c r="S21" i="4"/>
  <c r="S24" i="4"/>
  <c r="S27" i="4"/>
  <c r="S30" i="4"/>
  <c r="S33" i="4"/>
  <c r="S36" i="4"/>
  <c r="S11" i="4"/>
  <c r="S14" i="4"/>
  <c r="S17" i="4"/>
  <c r="S20" i="4"/>
  <c r="S23" i="4"/>
  <c r="S26" i="4"/>
  <c r="S29" i="4"/>
  <c r="S32" i="4"/>
  <c r="S35" i="4"/>
  <c r="S9" i="4"/>
  <c r="S38" i="4"/>
  <c r="S10" i="4"/>
  <c r="S13" i="4"/>
  <c r="S16" i="4"/>
  <c r="S19" i="4"/>
  <c r="S22" i="4"/>
  <c r="S25" i="4"/>
  <c r="S28" i="4"/>
  <c r="S31" i="4"/>
  <c r="S34" i="4"/>
  <c r="S37" i="4"/>
  <c r="V8" i="13"/>
  <c r="U7" i="13"/>
  <c r="U7" i="12"/>
  <c r="V8" i="12"/>
  <c r="W8" i="11"/>
  <c r="V7" i="11"/>
  <c r="U8" i="10"/>
  <c r="T7" i="10"/>
  <c r="U8" i="9"/>
  <c r="T7" i="9"/>
  <c r="T7" i="8"/>
  <c r="U8" i="8"/>
  <c r="T7" i="7"/>
  <c r="U8" i="7"/>
  <c r="U8" i="6"/>
  <c r="T7" i="6"/>
  <c r="V7" i="5"/>
  <c r="W8" i="5"/>
  <c r="T7" i="2"/>
  <c r="U8" i="2"/>
  <c r="T7" i="4"/>
  <c r="U8" i="4"/>
  <c r="U8" i="3"/>
  <c r="T7" i="3"/>
  <c r="T15" i="6" l="1"/>
  <c r="T11" i="6"/>
  <c r="T14" i="6"/>
  <c r="T17" i="6"/>
  <c r="T20" i="6"/>
  <c r="T23" i="6"/>
  <c r="T26" i="6"/>
  <c r="T29" i="6"/>
  <c r="T32" i="6"/>
  <c r="T35" i="6"/>
  <c r="T38" i="6"/>
  <c r="T9" i="6"/>
  <c r="T12" i="6"/>
  <c r="T18" i="6"/>
  <c r="T21" i="6"/>
  <c r="T24" i="6"/>
  <c r="T27" i="6"/>
  <c r="T30" i="6"/>
  <c r="T33" i="6"/>
  <c r="T36" i="6"/>
  <c r="T10" i="6"/>
  <c r="T13" i="6"/>
  <c r="T16" i="6"/>
  <c r="T19" i="6"/>
  <c r="T22" i="6"/>
  <c r="T31" i="6"/>
  <c r="T37" i="6"/>
  <c r="T25" i="6"/>
  <c r="T28" i="6"/>
  <c r="T34" i="6"/>
  <c r="V9" i="5"/>
  <c r="V13" i="5"/>
  <c r="V17" i="5"/>
  <c r="V21" i="5"/>
  <c r="V25" i="5"/>
  <c r="V29" i="5"/>
  <c r="V33" i="5"/>
  <c r="V37" i="5"/>
  <c r="V11" i="5"/>
  <c r="V15" i="5"/>
  <c r="V19" i="5"/>
  <c r="V23" i="5"/>
  <c r="V27" i="5"/>
  <c r="V31" i="5"/>
  <c r="V35" i="5"/>
  <c r="V12" i="5"/>
  <c r="V16" i="5"/>
  <c r="V20" i="5"/>
  <c r="V24" i="5"/>
  <c r="V28" i="5"/>
  <c r="V32" i="5"/>
  <c r="V36" i="5"/>
  <c r="V10" i="5"/>
  <c r="V14" i="5"/>
  <c r="V18" i="5"/>
  <c r="V22" i="5"/>
  <c r="V26" i="5"/>
  <c r="V30" i="5"/>
  <c r="V34" i="5"/>
  <c r="V38" i="5"/>
  <c r="W8" i="13"/>
  <c r="V7" i="13"/>
  <c r="V7" i="12"/>
  <c r="W8" i="12"/>
  <c r="X8" i="11"/>
  <c r="W7" i="11"/>
  <c r="V8" i="10"/>
  <c r="U7" i="10"/>
  <c r="V8" i="9"/>
  <c r="U7" i="9"/>
  <c r="U7" i="8"/>
  <c r="V8" i="8"/>
  <c r="V8" i="7"/>
  <c r="U7" i="7"/>
  <c r="V8" i="6"/>
  <c r="U7" i="6"/>
  <c r="W7" i="5"/>
  <c r="X8" i="5"/>
  <c r="U7" i="2"/>
  <c r="V8" i="2"/>
  <c r="V8" i="4"/>
  <c r="U7" i="4"/>
  <c r="V8" i="3"/>
  <c r="U7" i="3"/>
  <c r="W7" i="13" l="1"/>
  <c r="X8" i="13"/>
  <c r="W7" i="12"/>
  <c r="X8" i="12"/>
  <c r="Y8" i="11"/>
  <c r="X7" i="11"/>
  <c r="V7" i="10"/>
  <c r="W8" i="10"/>
  <c r="W8" i="9"/>
  <c r="V7" i="9"/>
  <c r="V7" i="8"/>
  <c r="W8" i="8"/>
  <c r="W8" i="7"/>
  <c r="V7" i="7"/>
  <c r="V7" i="6"/>
  <c r="W8" i="6"/>
  <c r="X7" i="5"/>
  <c r="Y8" i="5"/>
  <c r="W8" i="2"/>
  <c r="V7" i="2"/>
  <c r="W8" i="4"/>
  <c r="V7" i="4"/>
  <c r="W8" i="3"/>
  <c r="V7" i="3"/>
  <c r="W9" i="13" l="1"/>
  <c r="W12" i="13"/>
  <c r="W15" i="13"/>
  <c r="W18" i="13"/>
  <c r="W21" i="13"/>
  <c r="W24" i="13"/>
  <c r="W27" i="13"/>
  <c r="W30" i="13"/>
  <c r="W33" i="13"/>
  <c r="W36" i="13"/>
  <c r="W10" i="13"/>
  <c r="W13" i="13"/>
  <c r="W16" i="13"/>
  <c r="W19" i="13"/>
  <c r="W22" i="13"/>
  <c r="W25" i="13"/>
  <c r="W28" i="13"/>
  <c r="W31" i="13"/>
  <c r="W34" i="13"/>
  <c r="W37" i="13"/>
  <c r="W11" i="13"/>
  <c r="W14" i="13"/>
  <c r="W17" i="13"/>
  <c r="W20" i="13"/>
  <c r="W23" i="13"/>
  <c r="W26" i="13"/>
  <c r="W29" i="13"/>
  <c r="W32" i="13"/>
  <c r="W35" i="13"/>
  <c r="W38" i="13"/>
  <c r="V11" i="8"/>
  <c r="V14" i="8"/>
  <c r="V17" i="8"/>
  <c r="V20" i="8"/>
  <c r="V23" i="8"/>
  <c r="V26" i="8"/>
  <c r="V29" i="8"/>
  <c r="V32" i="8"/>
  <c r="V35" i="8"/>
  <c r="V38" i="8"/>
  <c r="V9" i="8"/>
  <c r="V12" i="8"/>
  <c r="V15" i="8"/>
  <c r="V18" i="8"/>
  <c r="V21" i="8"/>
  <c r="V24" i="8"/>
  <c r="V27" i="8"/>
  <c r="V30" i="8"/>
  <c r="V33" i="8"/>
  <c r="V36" i="8"/>
  <c r="V19" i="8"/>
  <c r="V37" i="8"/>
  <c r="V22" i="8"/>
  <c r="V25" i="8"/>
  <c r="V10" i="8"/>
  <c r="V28" i="8"/>
  <c r="V13" i="8"/>
  <c r="V31" i="8"/>
  <c r="V16" i="8"/>
  <c r="V34" i="8"/>
  <c r="V10" i="3"/>
  <c r="V19" i="3"/>
  <c r="V22" i="3"/>
  <c r="V25" i="3"/>
  <c r="V31" i="3"/>
  <c r="V9" i="3"/>
  <c r="V12" i="3"/>
  <c r="V15" i="3"/>
  <c r="V18" i="3"/>
  <c r="V21" i="3"/>
  <c r="V24" i="3"/>
  <c r="V27" i="3"/>
  <c r="V30" i="3"/>
  <c r="V33" i="3"/>
  <c r="V36" i="3"/>
  <c r="V13" i="3"/>
  <c r="V28" i="3"/>
  <c r="V34" i="3"/>
  <c r="V37" i="3"/>
  <c r="V11" i="3"/>
  <c r="V14" i="3"/>
  <c r="V17" i="3"/>
  <c r="V20" i="3"/>
  <c r="V23" i="3"/>
  <c r="V26" i="3"/>
  <c r="V29" i="3"/>
  <c r="V32" i="3"/>
  <c r="V35" i="3"/>
  <c r="V38" i="3"/>
  <c r="V16" i="3"/>
  <c r="Y8" i="13"/>
  <c r="X7" i="13"/>
  <c r="Y8" i="12"/>
  <c r="X7" i="12"/>
  <c r="Z8" i="11"/>
  <c r="Y7" i="11"/>
  <c r="W7" i="10"/>
  <c r="X8" i="10"/>
  <c r="X8" i="9"/>
  <c r="W7" i="9"/>
  <c r="W7" i="8"/>
  <c r="X8" i="8"/>
  <c r="X8" i="7"/>
  <c r="W7" i="7"/>
  <c r="W7" i="6"/>
  <c r="X8" i="6"/>
  <c r="Z8" i="5"/>
  <c r="Y7" i="5"/>
  <c r="X8" i="2"/>
  <c r="W7" i="2"/>
  <c r="X8" i="4"/>
  <c r="W7" i="4"/>
  <c r="X8" i="3"/>
  <c r="W7" i="3"/>
  <c r="W12" i="10" l="1"/>
  <c r="W15" i="10"/>
  <c r="W18" i="10"/>
  <c r="W21" i="10"/>
  <c r="W24" i="10"/>
  <c r="W27" i="10"/>
  <c r="W30" i="10"/>
  <c r="W33" i="10"/>
  <c r="W36" i="10"/>
  <c r="W10" i="10"/>
  <c r="W13" i="10"/>
  <c r="W16" i="10"/>
  <c r="W19" i="10"/>
  <c r="W25" i="10"/>
  <c r="W28" i="10"/>
  <c r="W31" i="10"/>
  <c r="W34" i="10"/>
  <c r="W9" i="10"/>
  <c r="W22" i="10"/>
  <c r="W37" i="10"/>
  <c r="W17" i="10"/>
  <c r="W32" i="10"/>
  <c r="W11" i="10"/>
  <c r="W26" i="10"/>
  <c r="W20" i="10"/>
  <c r="W35" i="10"/>
  <c r="W14" i="10"/>
  <c r="W29" i="10"/>
  <c r="W23" i="10"/>
  <c r="W38" i="10"/>
  <c r="Y7" i="13"/>
  <c r="Z8" i="13"/>
  <c r="Z8" i="12"/>
  <c r="Y7" i="12"/>
  <c r="Z7" i="11"/>
  <c r="AA8" i="11"/>
  <c r="X7" i="10"/>
  <c r="Y8" i="10"/>
  <c r="Y8" i="9"/>
  <c r="X7" i="9"/>
  <c r="X7" i="8"/>
  <c r="Y8" i="8"/>
  <c r="X7" i="7"/>
  <c r="Y8" i="7"/>
  <c r="X7" i="6"/>
  <c r="Y8" i="6"/>
  <c r="Z7" i="5"/>
  <c r="AA8" i="5"/>
  <c r="Y8" i="2"/>
  <c r="X7" i="2"/>
  <c r="Y8" i="4"/>
  <c r="X7" i="4"/>
  <c r="Y8" i="3"/>
  <c r="X7" i="3"/>
  <c r="Y17" i="12" l="1"/>
  <c r="Y29" i="12"/>
  <c r="Y15" i="12"/>
  <c r="Y27" i="12"/>
  <c r="Y11" i="12"/>
  <c r="Y28" i="12"/>
  <c r="Y9" i="12"/>
  <c r="Y21" i="12"/>
  <c r="Y33" i="12"/>
  <c r="Y14" i="12"/>
  <c r="Y38" i="12"/>
  <c r="Y31" i="12"/>
  <c r="Y12" i="12"/>
  <c r="Y24" i="12"/>
  <c r="Y10" i="12"/>
  <c r="Y22" i="12"/>
  <c r="Y34" i="12"/>
  <c r="Y20" i="12"/>
  <c r="Y32" i="12"/>
  <c r="Y13" i="12"/>
  <c r="Y25" i="12"/>
  <c r="Y37" i="12"/>
  <c r="Y18" i="12"/>
  <c r="Y30" i="12"/>
  <c r="Y23" i="12"/>
  <c r="Y35" i="12"/>
  <c r="Y16" i="12"/>
  <c r="Y26" i="12"/>
  <c r="Y19" i="12"/>
  <c r="Y36" i="12"/>
  <c r="X10" i="7"/>
  <c r="X12" i="7"/>
  <c r="X14" i="7"/>
  <c r="X16" i="7"/>
  <c r="X18" i="7"/>
  <c r="X20" i="7"/>
  <c r="X22" i="7"/>
  <c r="X24" i="7"/>
  <c r="X26" i="7"/>
  <c r="X28" i="7"/>
  <c r="X30" i="7"/>
  <c r="X32" i="7"/>
  <c r="X34" i="7"/>
  <c r="X36" i="7"/>
  <c r="X38" i="7"/>
  <c r="X29" i="7"/>
  <c r="X11" i="7"/>
  <c r="X15" i="7"/>
  <c r="X19" i="7"/>
  <c r="X33" i="7"/>
  <c r="X23" i="7"/>
  <c r="X37" i="7"/>
  <c r="X13" i="7"/>
  <c r="X21" i="7"/>
  <c r="X35" i="7"/>
  <c r="X25" i="7"/>
  <c r="X27" i="7"/>
  <c r="X31" i="7"/>
  <c r="X9" i="7"/>
  <c r="X17" i="7"/>
  <c r="Z7" i="13"/>
  <c r="AA8" i="13"/>
  <c r="AA8" i="12"/>
  <c r="Z7" i="12"/>
  <c r="AA7" i="11"/>
  <c r="AB8" i="11"/>
  <c r="Y7" i="10"/>
  <c r="Z8" i="10"/>
  <c r="Y7" i="9"/>
  <c r="Z8" i="9"/>
  <c r="Y7" i="8"/>
  <c r="Z8" i="8"/>
  <c r="Z8" i="7"/>
  <c r="Y7" i="7"/>
  <c r="Y7" i="6"/>
  <c r="Z8" i="6"/>
  <c r="AA7" i="5"/>
  <c r="AB8" i="5"/>
  <c r="Z8" i="2"/>
  <c r="Y7" i="2"/>
  <c r="Z8" i="4"/>
  <c r="Y7" i="4"/>
  <c r="Z8" i="3"/>
  <c r="Y7" i="3"/>
  <c r="Y15" i="2" l="1"/>
  <c r="Y27" i="2"/>
  <c r="Y13" i="2"/>
  <c r="Y25" i="2"/>
  <c r="Y18" i="2"/>
  <c r="Y30" i="2"/>
  <c r="Y9" i="2"/>
  <c r="Y21" i="2"/>
  <c r="Y33" i="2"/>
  <c r="Y37" i="2"/>
  <c r="Y19" i="2"/>
  <c r="Y31" i="2"/>
  <c r="Y12" i="2"/>
  <c r="Y24" i="2"/>
  <c r="Y36" i="2"/>
  <c r="Y17" i="2"/>
  <c r="Y38" i="2"/>
  <c r="Y20" i="2"/>
  <c r="Y32" i="2"/>
  <c r="Y14" i="2"/>
  <c r="Y26" i="2"/>
  <c r="Y11" i="2"/>
  <c r="Y23" i="2"/>
  <c r="Y35" i="2"/>
  <c r="Y16" i="2"/>
  <c r="Y28" i="2"/>
  <c r="Y22" i="2"/>
  <c r="Y29" i="2"/>
  <c r="Y10" i="2"/>
  <c r="Y34" i="2"/>
  <c r="AA7" i="13"/>
  <c r="AB8" i="13"/>
  <c r="AB8" i="12"/>
  <c r="AA7" i="12"/>
  <c r="AB7" i="11"/>
  <c r="AC8" i="11"/>
  <c r="AA8" i="10"/>
  <c r="Z7" i="10"/>
  <c r="Z7" i="9"/>
  <c r="AA8" i="9"/>
  <c r="Z7" i="8"/>
  <c r="AA8" i="8"/>
  <c r="Z7" i="7"/>
  <c r="AA8" i="7"/>
  <c r="Z7" i="6"/>
  <c r="AA8" i="6"/>
  <c r="AB7" i="5"/>
  <c r="AC8" i="5"/>
  <c r="AA8" i="2"/>
  <c r="Z7" i="2"/>
  <c r="AA8" i="4"/>
  <c r="Z7" i="4"/>
  <c r="AA8" i="3"/>
  <c r="Z7" i="3"/>
  <c r="AB9" i="11" l="1"/>
  <c r="AB12" i="11"/>
  <c r="AB15" i="11"/>
  <c r="AB18" i="11"/>
  <c r="AB21" i="11"/>
  <c r="AB24" i="11"/>
  <c r="AB27" i="11"/>
  <c r="AB30" i="11"/>
  <c r="AB33" i="11"/>
  <c r="AB36" i="11"/>
  <c r="AB10" i="11"/>
  <c r="AB13" i="11"/>
  <c r="AB16" i="11"/>
  <c r="AB22" i="11"/>
  <c r="AB25" i="11"/>
  <c r="AB28" i="11"/>
  <c r="AB34" i="11"/>
  <c r="AB37" i="11"/>
  <c r="AB19" i="11"/>
  <c r="AB31" i="11"/>
  <c r="AB11" i="11"/>
  <c r="AB14" i="11"/>
  <c r="AB17" i="11"/>
  <c r="AB20" i="11"/>
  <c r="AB23" i="11"/>
  <c r="AB26" i="11"/>
  <c r="AB29" i="11"/>
  <c r="AB32" i="11"/>
  <c r="AB35" i="11"/>
  <c r="AB38" i="11"/>
  <c r="Z10" i="9"/>
  <c r="Z13" i="9"/>
  <c r="Z16" i="9"/>
  <c r="Z19" i="9"/>
  <c r="Z22" i="9"/>
  <c r="Z25" i="9"/>
  <c r="Z28" i="9"/>
  <c r="Z31" i="9"/>
  <c r="Z34" i="9"/>
  <c r="Z37" i="9"/>
  <c r="Z11" i="9"/>
  <c r="Z14" i="9"/>
  <c r="Z17" i="9"/>
  <c r="Z20" i="9"/>
  <c r="Z23" i="9"/>
  <c r="Z26" i="9"/>
  <c r="Z29" i="9"/>
  <c r="Z32" i="9"/>
  <c r="Z35" i="9"/>
  <c r="Z38" i="9"/>
  <c r="Z9" i="9"/>
  <c r="Z12" i="9"/>
  <c r="Z18" i="9"/>
  <c r="Z21" i="9"/>
  <c r="Z24" i="9"/>
  <c r="Z27" i="9"/>
  <c r="Z30" i="9"/>
  <c r="Z33" i="9"/>
  <c r="Z36" i="9"/>
  <c r="Z15" i="9"/>
  <c r="Z9" i="4"/>
  <c r="Z12" i="4"/>
  <c r="Z15" i="4"/>
  <c r="Z18" i="4"/>
  <c r="Z21" i="4"/>
  <c r="Z24" i="4"/>
  <c r="Z27" i="4"/>
  <c r="Z30" i="4"/>
  <c r="Z33" i="4"/>
  <c r="Z36" i="4"/>
  <c r="Z11" i="4"/>
  <c r="Z14" i="4"/>
  <c r="Z17" i="4"/>
  <c r="Z20" i="4"/>
  <c r="Z23" i="4"/>
  <c r="Z26" i="4"/>
  <c r="Z29" i="4"/>
  <c r="Z32" i="4"/>
  <c r="Z35" i="4"/>
  <c r="Z38" i="4"/>
  <c r="Z10" i="4"/>
  <c r="Z13" i="4"/>
  <c r="Z16" i="4"/>
  <c r="Z19" i="4"/>
  <c r="Z22" i="4"/>
  <c r="Z25" i="4"/>
  <c r="Z28" i="4"/>
  <c r="Z31" i="4"/>
  <c r="Z34" i="4"/>
  <c r="Z37" i="4"/>
  <c r="AB7" i="13"/>
  <c r="AC8" i="13"/>
  <c r="AC8" i="12"/>
  <c r="AB7" i="12"/>
  <c r="AD8" i="11"/>
  <c r="AC7" i="11"/>
  <c r="AA7" i="10"/>
  <c r="AB8" i="10"/>
  <c r="AA7" i="9"/>
  <c r="AB8" i="9"/>
  <c r="AA7" i="8"/>
  <c r="AB8" i="8"/>
  <c r="AA7" i="7"/>
  <c r="AB8" i="7"/>
  <c r="AA7" i="6"/>
  <c r="AB8" i="6"/>
  <c r="AC7" i="5"/>
  <c r="AD8" i="5"/>
  <c r="AA7" i="2"/>
  <c r="AB8" i="2"/>
  <c r="AB8" i="4"/>
  <c r="AA7" i="4"/>
  <c r="AB8" i="3"/>
  <c r="AA7" i="3"/>
  <c r="AA10" i="6" l="1"/>
  <c r="AA13" i="6"/>
  <c r="AA16" i="6"/>
  <c r="AA19" i="6"/>
  <c r="AA22" i="6"/>
  <c r="AA25" i="6"/>
  <c r="AA28" i="6"/>
  <c r="AA31" i="6"/>
  <c r="AA34" i="6"/>
  <c r="AA37" i="6"/>
  <c r="AA14" i="6"/>
  <c r="AA20" i="6"/>
  <c r="AA26" i="6"/>
  <c r="AA32" i="6"/>
  <c r="AA38" i="6"/>
  <c r="AA11" i="6"/>
  <c r="AA17" i="6"/>
  <c r="AA23" i="6"/>
  <c r="AA29" i="6"/>
  <c r="AA35" i="6"/>
  <c r="AA9" i="6"/>
  <c r="AA12" i="6"/>
  <c r="AA15" i="6"/>
  <c r="AA18" i="6"/>
  <c r="AA21" i="6"/>
  <c r="AA24" i="6"/>
  <c r="AA27" i="6"/>
  <c r="AA30" i="6"/>
  <c r="AA33" i="6"/>
  <c r="AA36" i="6"/>
  <c r="AC9" i="5"/>
  <c r="AC13" i="5"/>
  <c r="AC17" i="5"/>
  <c r="AC21" i="5"/>
  <c r="AC25" i="5"/>
  <c r="AC29" i="5"/>
  <c r="AC33" i="5"/>
  <c r="AC37" i="5"/>
  <c r="AC11" i="5"/>
  <c r="AC15" i="5"/>
  <c r="AC19" i="5"/>
  <c r="AC23" i="5"/>
  <c r="AC27" i="5"/>
  <c r="AC35" i="5"/>
  <c r="AC12" i="5"/>
  <c r="AC20" i="5"/>
  <c r="AC24" i="5"/>
  <c r="AC32" i="5"/>
  <c r="AC10" i="5"/>
  <c r="AC14" i="5"/>
  <c r="AC18" i="5"/>
  <c r="AC22" i="5"/>
  <c r="AC26" i="5"/>
  <c r="AC30" i="5"/>
  <c r="AC34" i="5"/>
  <c r="AC38" i="5"/>
  <c r="AC31" i="5"/>
  <c r="AC16" i="5"/>
  <c r="AC28" i="5"/>
  <c r="AC36" i="5"/>
  <c r="AD8" i="13"/>
  <c r="AC7" i="13"/>
  <c r="AC7" i="12"/>
  <c r="AD8" i="12"/>
  <c r="AE8" i="11"/>
  <c r="AD7" i="11"/>
  <c r="AB7" i="10"/>
  <c r="AC8" i="10"/>
  <c r="AB7" i="9"/>
  <c r="AC8" i="9"/>
  <c r="AC8" i="8"/>
  <c r="AB7" i="8"/>
  <c r="AC8" i="7"/>
  <c r="AB7" i="7"/>
  <c r="AB7" i="6"/>
  <c r="AC8" i="6"/>
  <c r="AE8" i="5"/>
  <c r="AD7" i="5"/>
  <c r="AB7" i="2"/>
  <c r="AC8" i="2"/>
  <c r="AC8" i="4"/>
  <c r="AB7" i="4"/>
  <c r="AC8" i="3"/>
  <c r="AB7" i="3"/>
  <c r="AE8" i="13" l="1"/>
  <c r="AD7" i="13"/>
  <c r="AD7" i="12"/>
  <c r="AE8" i="12"/>
  <c r="AF8" i="11"/>
  <c r="AE7" i="11"/>
  <c r="AD8" i="10"/>
  <c r="AC7" i="10"/>
  <c r="AC7" i="9"/>
  <c r="AD8" i="9"/>
  <c r="AD8" i="8"/>
  <c r="AC7" i="8"/>
  <c r="AC7" i="7"/>
  <c r="AD8" i="7"/>
  <c r="AC7" i="6"/>
  <c r="AD8" i="6"/>
  <c r="AF8" i="5"/>
  <c r="AE7" i="5"/>
  <c r="AD8" i="2"/>
  <c r="AC7" i="2"/>
  <c r="AD8" i="4"/>
  <c r="AC7" i="4"/>
  <c r="AD8" i="3"/>
  <c r="AC7" i="3"/>
  <c r="AD10" i="13" l="1"/>
  <c r="AD13" i="13"/>
  <c r="AD16" i="13"/>
  <c r="AD19" i="13"/>
  <c r="AD22" i="13"/>
  <c r="AD25" i="13"/>
  <c r="AD28" i="13"/>
  <c r="AD31" i="13"/>
  <c r="AD34" i="13"/>
  <c r="AD37" i="13"/>
  <c r="AD11" i="13"/>
  <c r="AD14" i="13"/>
  <c r="AD17" i="13"/>
  <c r="AD20" i="13"/>
  <c r="AD23" i="13"/>
  <c r="AD26" i="13"/>
  <c r="AD29" i="13"/>
  <c r="AD32" i="13"/>
  <c r="AD35" i="13"/>
  <c r="AD38" i="13"/>
  <c r="AD9" i="13"/>
  <c r="AD21" i="13"/>
  <c r="AD33" i="13"/>
  <c r="AD24" i="13"/>
  <c r="AD36" i="13"/>
  <c r="AD27" i="13"/>
  <c r="AD30" i="13"/>
  <c r="AD12" i="13"/>
  <c r="AD15" i="13"/>
  <c r="AD18" i="13"/>
  <c r="AC10" i="8"/>
  <c r="AC13" i="8"/>
  <c r="AC16" i="8"/>
  <c r="AC19" i="8"/>
  <c r="AC22" i="8"/>
  <c r="AC25" i="8"/>
  <c r="AC28" i="8"/>
  <c r="AC31" i="8"/>
  <c r="AC34" i="8"/>
  <c r="AC37" i="8"/>
  <c r="AC11" i="8"/>
  <c r="AC14" i="8"/>
  <c r="AC17" i="8"/>
  <c r="AC20" i="8"/>
  <c r="AC23" i="8"/>
  <c r="AC26" i="8"/>
  <c r="AC29" i="8"/>
  <c r="AC32" i="8"/>
  <c r="AC35" i="8"/>
  <c r="AC38" i="8"/>
  <c r="AC9" i="8"/>
  <c r="AC12" i="8"/>
  <c r="AC15" i="8"/>
  <c r="AC18" i="8"/>
  <c r="AC21" i="8"/>
  <c r="AC24" i="8"/>
  <c r="AC27" i="8"/>
  <c r="AC30" i="8"/>
  <c r="AC33" i="8"/>
  <c r="AC36" i="8"/>
  <c r="AC9" i="3"/>
  <c r="AC12" i="3"/>
  <c r="AC15" i="3"/>
  <c r="AC18" i="3"/>
  <c r="AC21" i="3"/>
  <c r="AC24" i="3"/>
  <c r="AC27" i="3"/>
  <c r="AC30" i="3"/>
  <c r="AC33" i="3"/>
  <c r="AC36" i="3"/>
  <c r="AC10" i="3"/>
  <c r="AC13" i="3"/>
  <c r="AC16" i="3"/>
  <c r="AC19" i="3"/>
  <c r="AC22" i="3"/>
  <c r="AC25" i="3"/>
  <c r="AC28" i="3"/>
  <c r="AC31" i="3"/>
  <c r="AC34" i="3"/>
  <c r="AC37" i="3"/>
  <c r="AC11" i="3"/>
  <c r="AC14" i="3"/>
  <c r="AC17" i="3"/>
  <c r="AC20" i="3"/>
  <c r="AC23" i="3"/>
  <c r="AC26" i="3"/>
  <c r="AC29" i="3"/>
  <c r="AC32" i="3"/>
  <c r="AC35" i="3"/>
  <c r="AC38" i="3"/>
  <c r="AF8" i="13"/>
  <c r="AE7" i="13"/>
  <c r="AE7" i="12"/>
  <c r="AF8" i="12"/>
  <c r="AG8" i="11"/>
  <c r="AF7" i="11"/>
  <c r="AD7" i="10"/>
  <c r="AE8" i="10"/>
  <c r="AE8" i="9"/>
  <c r="AD7" i="9"/>
  <c r="AE8" i="8"/>
  <c r="AD7" i="8"/>
  <c r="AE8" i="7"/>
  <c r="AD7" i="7"/>
  <c r="AE8" i="6"/>
  <c r="AD7" i="6"/>
  <c r="AG8" i="5"/>
  <c r="AF7" i="5"/>
  <c r="AD7" i="2"/>
  <c r="AE8" i="2"/>
  <c r="AD7" i="4"/>
  <c r="AE8" i="4"/>
  <c r="AE8" i="3"/>
  <c r="AD7" i="3"/>
  <c r="AD9" i="10" l="1"/>
  <c r="AD12" i="10"/>
  <c r="AD15" i="10"/>
  <c r="AD18" i="10"/>
  <c r="AD21" i="10"/>
  <c r="AD24" i="10"/>
  <c r="AD27" i="10"/>
  <c r="AD30" i="10"/>
  <c r="AD33" i="10"/>
  <c r="AD36" i="10"/>
  <c r="AD10" i="10"/>
  <c r="AD13" i="10"/>
  <c r="AD19" i="10"/>
  <c r="AD22" i="10"/>
  <c r="AD25" i="10"/>
  <c r="AD28" i="10"/>
  <c r="AD31" i="10"/>
  <c r="AD34" i="10"/>
  <c r="AD37" i="10"/>
  <c r="AD16" i="10"/>
  <c r="AD38" i="10"/>
  <c r="AD17" i="10"/>
  <c r="AD32" i="10"/>
  <c r="AD11" i="10"/>
  <c r="AD26" i="10"/>
  <c r="AD20" i="10"/>
  <c r="AD35" i="10"/>
  <c r="AD14" i="10"/>
  <c r="AD29" i="10"/>
  <c r="AD23" i="10"/>
  <c r="AG8" i="13"/>
  <c r="AF7" i="13"/>
  <c r="AF7" i="12"/>
  <c r="AG8" i="12"/>
  <c r="AH8" i="11"/>
  <c r="AG7" i="11"/>
  <c r="AF8" i="10"/>
  <c r="AE7" i="10"/>
  <c r="AF8" i="9"/>
  <c r="AE7" i="9"/>
  <c r="AF8" i="8"/>
  <c r="AE7" i="8"/>
  <c r="AE7" i="7"/>
  <c r="AF8" i="7"/>
  <c r="AF8" i="6"/>
  <c r="AE7" i="6"/>
  <c r="AH8" i="5"/>
  <c r="AG7" i="5"/>
  <c r="AE7" i="2"/>
  <c r="AF8" i="2"/>
  <c r="AE7" i="4"/>
  <c r="AF8" i="4"/>
  <c r="AF8" i="3"/>
  <c r="AE7" i="3"/>
  <c r="AF12" i="12" l="1"/>
  <c r="AF24" i="12"/>
  <c r="AF36" i="12"/>
  <c r="AF10" i="12"/>
  <c r="AF22" i="12"/>
  <c r="AF34" i="12"/>
  <c r="AF11" i="12"/>
  <c r="AF23" i="12"/>
  <c r="AF35" i="12"/>
  <c r="AF16" i="12"/>
  <c r="AF28" i="12"/>
  <c r="AF9" i="12"/>
  <c r="AF21" i="12"/>
  <c r="AF33" i="12"/>
  <c r="AF14" i="12"/>
  <c r="AF26" i="12"/>
  <c r="AF38" i="12"/>
  <c r="AF31" i="12"/>
  <c r="AF17" i="12"/>
  <c r="AF29" i="12"/>
  <c r="AF15" i="12"/>
  <c r="AF27" i="12"/>
  <c r="AF20" i="12"/>
  <c r="AF32" i="12"/>
  <c r="AF13" i="12"/>
  <c r="AF25" i="12"/>
  <c r="AF37" i="12"/>
  <c r="AF18" i="12"/>
  <c r="AF30" i="12"/>
  <c r="AF19" i="12"/>
  <c r="AE10" i="7"/>
  <c r="AE12" i="7"/>
  <c r="AE14" i="7"/>
  <c r="AE16" i="7"/>
  <c r="AE18" i="7"/>
  <c r="AE20" i="7"/>
  <c r="AE22" i="7"/>
  <c r="AE24" i="7"/>
  <c r="AE26" i="7"/>
  <c r="AE28" i="7"/>
  <c r="AE30" i="7"/>
  <c r="AE32" i="7"/>
  <c r="AE34" i="7"/>
  <c r="AE36" i="7"/>
  <c r="AE38" i="7"/>
  <c r="AE29" i="7"/>
  <c r="AE11" i="7"/>
  <c r="AE15" i="7"/>
  <c r="AE19" i="7"/>
  <c r="AE33" i="7"/>
  <c r="AE23" i="7"/>
  <c r="AE31" i="7"/>
  <c r="AE9" i="7"/>
  <c r="AE13" i="7"/>
  <c r="AE21" i="7"/>
  <c r="AE35" i="7"/>
  <c r="AE25" i="7"/>
  <c r="AE37" i="7"/>
  <c r="AE27" i="7"/>
  <c r="AE17" i="7"/>
  <c r="AH8" i="13"/>
  <c r="AG7" i="13"/>
  <c r="AG7" i="12"/>
  <c r="AH8" i="12"/>
  <c r="AI8" i="11"/>
  <c r="AH7" i="11"/>
  <c r="AG8" i="10"/>
  <c r="AF7" i="10"/>
  <c r="AG8" i="9"/>
  <c r="AF7" i="9"/>
  <c r="AF7" i="8"/>
  <c r="AG8" i="8"/>
  <c r="AF7" i="7"/>
  <c r="AG8" i="7"/>
  <c r="AG8" i="6"/>
  <c r="AF7" i="6"/>
  <c r="AI8" i="5"/>
  <c r="AH7" i="5"/>
  <c r="AF7" i="2"/>
  <c r="AG8" i="2"/>
  <c r="AF7" i="4"/>
  <c r="AG8" i="4"/>
  <c r="AG8" i="3"/>
  <c r="AF7" i="3"/>
  <c r="AF10" i="2" l="1"/>
  <c r="AF22" i="2"/>
  <c r="AF34" i="2"/>
  <c r="AF38" i="2"/>
  <c r="AF20" i="2"/>
  <c r="AF32" i="2"/>
  <c r="AF13" i="2"/>
  <c r="AF25" i="2"/>
  <c r="AF16" i="2"/>
  <c r="AF28" i="2"/>
  <c r="AF14" i="2"/>
  <c r="AF26" i="2"/>
  <c r="AF37" i="2"/>
  <c r="AF19" i="2"/>
  <c r="AF31" i="2"/>
  <c r="AF12" i="2"/>
  <c r="AF24" i="2"/>
  <c r="AF15" i="2"/>
  <c r="AF27" i="2"/>
  <c r="AF9" i="2"/>
  <c r="AF21" i="2"/>
  <c r="AF33" i="2"/>
  <c r="AF18" i="2"/>
  <c r="AF30" i="2"/>
  <c r="AF11" i="2"/>
  <c r="AF23" i="2"/>
  <c r="AF35" i="2"/>
  <c r="AF29" i="2"/>
  <c r="AF17" i="2"/>
  <c r="AF36" i="2"/>
  <c r="AI8" i="13"/>
  <c r="AH7" i="13"/>
  <c r="AH7" i="12"/>
  <c r="AI8" i="12"/>
  <c r="AJ8" i="11"/>
  <c r="AI7" i="11"/>
  <c r="AH8" i="10"/>
  <c r="AG7" i="10"/>
  <c r="AH8" i="9"/>
  <c r="AG7" i="9"/>
  <c r="AH8" i="8"/>
  <c r="AG7" i="8"/>
  <c r="AG7" i="7"/>
  <c r="AH8" i="7"/>
  <c r="AH8" i="6"/>
  <c r="AG7" i="6"/>
  <c r="AI7" i="5"/>
  <c r="AJ8" i="5"/>
  <c r="AG7" i="2"/>
  <c r="AH8" i="2"/>
  <c r="AG7" i="4"/>
  <c r="AH8" i="4"/>
  <c r="AH8" i="3"/>
  <c r="AG7" i="3"/>
  <c r="AI9" i="11" l="1"/>
  <c r="AI12" i="11"/>
  <c r="AI18" i="11"/>
  <c r="AI21" i="11"/>
  <c r="AI24" i="11"/>
  <c r="AI27" i="11"/>
  <c r="AI30" i="11"/>
  <c r="AI33" i="11"/>
  <c r="AI36" i="11"/>
  <c r="AI19" i="11"/>
  <c r="AI31" i="11"/>
  <c r="AI15" i="11"/>
  <c r="AI10" i="11"/>
  <c r="AI13" i="11"/>
  <c r="AI16" i="11"/>
  <c r="AI22" i="11"/>
  <c r="AI25" i="11"/>
  <c r="AI28" i="11"/>
  <c r="AI34" i="11"/>
  <c r="AI37" i="11"/>
  <c r="AI11" i="11"/>
  <c r="AI14" i="11"/>
  <c r="AI17" i="11"/>
  <c r="AI20" i="11"/>
  <c r="AI23" i="11"/>
  <c r="AI26" i="11"/>
  <c r="AI29" i="11"/>
  <c r="AI32" i="11"/>
  <c r="AI35" i="11"/>
  <c r="AI38" i="11"/>
  <c r="AG10" i="9"/>
  <c r="AG13" i="9"/>
  <c r="AG16" i="9"/>
  <c r="AG19" i="9"/>
  <c r="AG22" i="9"/>
  <c r="AG25" i="9"/>
  <c r="AG28" i="9"/>
  <c r="AG31" i="9"/>
  <c r="AG34" i="9"/>
  <c r="AG37" i="9"/>
  <c r="AG9" i="9"/>
  <c r="AG12" i="9"/>
  <c r="AG15" i="9"/>
  <c r="AG21" i="9"/>
  <c r="AG24" i="9"/>
  <c r="AG27" i="9"/>
  <c r="AG30" i="9"/>
  <c r="AG36" i="9"/>
  <c r="AG18" i="9"/>
  <c r="AG11" i="9"/>
  <c r="AG14" i="9"/>
  <c r="AG17" i="9"/>
  <c r="AG20" i="9"/>
  <c r="AG23" i="9"/>
  <c r="AG26" i="9"/>
  <c r="AG29" i="9"/>
  <c r="AG32" i="9"/>
  <c r="AG35" i="9"/>
  <c r="AG38" i="9"/>
  <c r="AG33" i="9"/>
  <c r="AG12" i="4"/>
  <c r="AG18" i="4"/>
  <c r="AG24" i="4"/>
  <c r="AG30" i="4"/>
  <c r="AG36" i="4"/>
  <c r="AG26" i="4"/>
  <c r="AG9" i="4"/>
  <c r="AG15" i="4"/>
  <c r="AG21" i="4"/>
  <c r="AG27" i="4"/>
  <c r="AG33" i="4"/>
  <c r="AG11" i="4"/>
  <c r="AG14" i="4"/>
  <c r="AG17" i="4"/>
  <c r="AG20" i="4"/>
  <c r="AG23" i="4"/>
  <c r="AG29" i="4"/>
  <c r="AG32" i="4"/>
  <c r="AG35" i="4"/>
  <c r="AG38" i="4"/>
  <c r="AG10" i="4"/>
  <c r="AG13" i="4"/>
  <c r="AG16" i="4"/>
  <c r="AG19" i="4"/>
  <c r="AG22" i="4"/>
  <c r="AG25" i="4"/>
  <c r="AG28" i="4"/>
  <c r="AG31" i="4"/>
  <c r="AG34" i="4"/>
  <c r="AG37" i="4"/>
  <c r="AJ8" i="13"/>
  <c r="AI7" i="13"/>
  <c r="AI7" i="12"/>
  <c r="AJ8" i="12"/>
  <c r="AK8" i="11"/>
  <c r="AJ7" i="11"/>
  <c r="AH7" i="10"/>
  <c r="AI8" i="10"/>
  <c r="AH7" i="9"/>
  <c r="AI8" i="9"/>
  <c r="AI8" i="8"/>
  <c r="AH7" i="8"/>
  <c r="AI8" i="7"/>
  <c r="AH7" i="7"/>
  <c r="AI8" i="6"/>
  <c r="AH7" i="6"/>
  <c r="AJ7" i="5"/>
  <c r="AK8" i="5"/>
  <c r="AI8" i="2"/>
  <c r="AH7" i="2"/>
  <c r="AI8" i="4"/>
  <c r="AH7" i="4"/>
  <c r="AI8" i="3"/>
  <c r="AH7" i="3"/>
  <c r="AH38" i="6" l="1"/>
  <c r="AH10" i="6"/>
  <c r="AH13" i="6"/>
  <c r="AH16" i="6"/>
  <c r="AH19" i="6"/>
  <c r="AH22" i="6"/>
  <c r="AH25" i="6"/>
  <c r="AH28" i="6"/>
  <c r="AH31" i="6"/>
  <c r="AH34" i="6"/>
  <c r="AH37" i="6"/>
  <c r="AH11" i="6"/>
  <c r="AH14" i="6"/>
  <c r="AH17" i="6"/>
  <c r="AH20" i="6"/>
  <c r="AH23" i="6"/>
  <c r="AH26" i="6"/>
  <c r="AH29" i="6"/>
  <c r="AH32" i="6"/>
  <c r="AH35" i="6"/>
  <c r="AH9" i="6"/>
  <c r="AH12" i="6"/>
  <c r="AH15" i="6"/>
  <c r="AH18" i="6"/>
  <c r="AH21" i="6"/>
  <c r="AH24" i="6"/>
  <c r="AH27" i="6"/>
  <c r="AH30" i="6"/>
  <c r="AH33" i="6"/>
  <c r="AH36" i="6"/>
  <c r="AJ15" i="5"/>
  <c r="AJ27" i="5"/>
  <c r="AJ16" i="5"/>
  <c r="AJ28" i="5"/>
  <c r="AJ17" i="5"/>
  <c r="AJ29" i="5"/>
  <c r="AJ18" i="5"/>
  <c r="AJ30" i="5"/>
  <c r="AJ10" i="5"/>
  <c r="AJ22" i="5"/>
  <c r="AJ11" i="5"/>
  <c r="AJ23" i="5"/>
  <c r="AJ35" i="5"/>
  <c r="AJ13" i="5"/>
  <c r="AJ25" i="5"/>
  <c r="AJ37" i="5"/>
  <c r="AJ14" i="5"/>
  <c r="AJ26" i="5"/>
  <c r="AJ38" i="5"/>
  <c r="AJ19" i="5"/>
  <c r="AJ31" i="5"/>
  <c r="AJ20" i="5"/>
  <c r="AJ32" i="5"/>
  <c r="AJ9" i="5"/>
  <c r="AJ21" i="5"/>
  <c r="AJ33" i="5"/>
  <c r="AJ34" i="5"/>
  <c r="AJ12" i="5"/>
  <c r="AJ24" i="5"/>
  <c r="AJ36" i="5"/>
  <c r="AK8" i="13"/>
  <c r="AJ7" i="13"/>
  <c r="AK8" i="12"/>
  <c r="AJ7" i="12"/>
  <c r="AL8" i="11"/>
  <c r="AK7" i="11"/>
  <c r="AJ8" i="10"/>
  <c r="AI7" i="10"/>
  <c r="AJ8" i="9"/>
  <c r="AI7" i="9"/>
  <c r="AI7" i="8"/>
  <c r="AJ8" i="8"/>
  <c r="AJ8" i="7"/>
  <c r="AI7" i="7"/>
  <c r="AJ8" i="6"/>
  <c r="AI7" i="6"/>
  <c r="AK7" i="5"/>
  <c r="AL8" i="5"/>
  <c r="AJ8" i="2"/>
  <c r="AI7" i="2"/>
  <c r="AJ8" i="4"/>
  <c r="AI7" i="4"/>
  <c r="AJ8" i="3"/>
  <c r="AI7" i="3"/>
  <c r="AL8" i="13" l="1"/>
  <c r="AK7" i="13"/>
  <c r="AL8" i="12"/>
  <c r="AK7" i="12"/>
  <c r="AL7" i="11"/>
  <c r="AM8" i="11"/>
  <c r="AM7" i="11" s="1"/>
  <c r="AK8" i="10"/>
  <c r="AJ7" i="10"/>
  <c r="AK8" i="9"/>
  <c r="AJ7" i="9"/>
  <c r="AJ7" i="8"/>
  <c r="AK8" i="8"/>
  <c r="AJ7" i="7"/>
  <c r="AK8" i="7"/>
  <c r="AK8" i="6"/>
  <c r="AJ7" i="6"/>
  <c r="AL7" i="5"/>
  <c r="AM8" i="5"/>
  <c r="AM7" i="5" s="1"/>
  <c r="AK8" i="2"/>
  <c r="AJ7" i="2"/>
  <c r="AJ7" i="4"/>
  <c r="AK8" i="4"/>
  <c r="AK8" i="3"/>
  <c r="AJ7" i="3"/>
  <c r="AK10" i="13" l="1"/>
  <c r="AK13" i="13"/>
  <c r="AK16" i="13"/>
  <c r="AK19" i="13"/>
  <c r="AK22" i="13"/>
  <c r="AK25" i="13"/>
  <c r="AK28" i="13"/>
  <c r="AK31" i="13"/>
  <c r="AK34" i="13"/>
  <c r="AK37" i="13"/>
  <c r="AK11" i="13"/>
  <c r="AK14" i="13"/>
  <c r="AK17" i="13"/>
  <c r="AK20" i="13"/>
  <c r="AK23" i="13"/>
  <c r="AK26" i="13"/>
  <c r="AK29" i="13"/>
  <c r="AK32" i="13"/>
  <c r="AK35" i="13"/>
  <c r="AK38" i="13"/>
  <c r="AK24" i="13"/>
  <c r="AK27" i="13"/>
  <c r="AK18" i="13"/>
  <c r="AK9" i="13"/>
  <c r="AK21" i="13"/>
  <c r="AK33" i="13"/>
  <c r="AK12" i="13"/>
  <c r="AK36" i="13"/>
  <c r="AK15" i="13"/>
  <c r="AK30" i="13"/>
  <c r="AJ9" i="8"/>
  <c r="AJ21" i="8"/>
  <c r="AJ30" i="8"/>
  <c r="AJ10" i="8"/>
  <c r="AJ13" i="8"/>
  <c r="AJ16" i="8"/>
  <c r="AJ19" i="8"/>
  <c r="AJ22" i="8"/>
  <c r="AJ25" i="8"/>
  <c r="AJ28" i="8"/>
  <c r="AJ31" i="8"/>
  <c r="AJ34" i="8"/>
  <c r="AJ37" i="8"/>
  <c r="AJ11" i="8"/>
  <c r="AJ14" i="8"/>
  <c r="AJ17" i="8"/>
  <c r="AJ20" i="8"/>
  <c r="AJ23" i="8"/>
  <c r="AJ26" i="8"/>
  <c r="AJ29" i="8"/>
  <c r="AJ32" i="8"/>
  <c r="AJ35" i="8"/>
  <c r="AJ38" i="8"/>
  <c r="AJ12" i="8"/>
  <c r="AJ15" i="8"/>
  <c r="AJ18" i="8"/>
  <c r="AJ24" i="8"/>
  <c r="AJ27" i="8"/>
  <c r="AJ33" i="8"/>
  <c r="AJ36" i="8"/>
  <c r="AJ37" i="3"/>
  <c r="AJ10" i="3"/>
  <c r="AJ14" i="3"/>
  <c r="AJ17" i="3"/>
  <c r="AJ20" i="3"/>
  <c r="AJ23" i="3"/>
  <c r="AJ26" i="3"/>
  <c r="AJ29" i="3"/>
  <c r="AJ32" i="3"/>
  <c r="AJ35" i="3"/>
  <c r="AJ38" i="3"/>
  <c r="AJ9" i="3"/>
  <c r="AJ12" i="3"/>
  <c r="AJ15" i="3"/>
  <c r="AJ18" i="3"/>
  <c r="AJ21" i="3"/>
  <c r="AJ24" i="3"/>
  <c r="AJ27" i="3"/>
  <c r="AJ30" i="3"/>
  <c r="AJ33" i="3"/>
  <c r="AJ36" i="3"/>
  <c r="AJ13" i="3"/>
  <c r="AJ19" i="3"/>
  <c r="AJ22" i="3"/>
  <c r="AJ25" i="3"/>
  <c r="AJ28" i="3"/>
  <c r="AJ31" i="3"/>
  <c r="AJ34" i="3"/>
  <c r="AJ16" i="3"/>
  <c r="AJ11" i="3"/>
  <c r="AL7" i="13"/>
  <c r="AM8" i="13"/>
  <c r="AM7" i="13" s="1"/>
  <c r="AM8" i="12"/>
  <c r="AM7" i="12" s="1"/>
  <c r="AL7" i="12"/>
  <c r="AV26" i="11"/>
  <c r="AS26" i="11"/>
  <c r="AT26" i="11"/>
  <c r="AU26" i="11"/>
  <c r="AU27" i="11"/>
  <c r="AV27" i="11"/>
  <c r="AT27" i="11"/>
  <c r="AS27" i="11"/>
  <c r="AT18" i="11"/>
  <c r="AS18" i="11"/>
  <c r="AU18" i="11"/>
  <c r="AV18" i="11"/>
  <c r="AU32" i="11"/>
  <c r="AV32" i="11"/>
  <c r="AT32" i="11"/>
  <c r="AS32" i="11"/>
  <c r="AV19" i="11"/>
  <c r="AT19" i="11"/>
  <c r="AU19" i="11"/>
  <c r="AS19" i="11"/>
  <c r="AT28" i="11"/>
  <c r="AV28" i="11"/>
  <c r="AU28" i="11"/>
  <c r="AS28" i="11"/>
  <c r="AU20" i="11"/>
  <c r="AV20" i="11"/>
  <c r="AS20" i="11"/>
  <c r="AT20" i="11"/>
  <c r="AT24" i="11"/>
  <c r="AV24" i="11"/>
  <c r="AS24" i="11"/>
  <c r="AU24" i="11"/>
  <c r="H29" i="11"/>
  <c r="H15" i="11"/>
  <c r="H38" i="11"/>
  <c r="H11" i="11"/>
  <c r="H18" i="11"/>
  <c r="H30" i="11"/>
  <c r="H23" i="11"/>
  <c r="H19" i="11"/>
  <c r="H34" i="11"/>
  <c r="H26" i="11"/>
  <c r="H9" i="11"/>
  <c r="H12" i="11"/>
  <c r="H37" i="11"/>
  <c r="H24" i="11"/>
  <c r="H28" i="11"/>
  <c r="H13" i="11"/>
  <c r="H20" i="11"/>
  <c r="H31" i="11"/>
  <c r="H36" i="11"/>
  <c r="H33" i="11"/>
  <c r="H27" i="11"/>
  <c r="H32" i="11"/>
  <c r="H16" i="11"/>
  <c r="H35" i="11"/>
  <c r="H25" i="11"/>
  <c r="H22" i="11"/>
  <c r="H10" i="11"/>
  <c r="H14" i="11"/>
  <c r="H21" i="11"/>
  <c r="H17" i="11"/>
  <c r="AU22" i="11"/>
  <c r="AT22" i="11"/>
  <c r="AV22" i="11"/>
  <c r="AS22" i="11"/>
  <c r="AS9" i="11"/>
  <c r="AU9" i="11"/>
  <c r="AV9" i="11"/>
  <c r="AT9" i="11"/>
  <c r="AT23" i="11"/>
  <c r="AS23" i="11"/>
  <c r="AV23" i="11"/>
  <c r="AU23" i="11"/>
  <c r="AU13" i="11"/>
  <c r="AT13" i="11"/>
  <c r="AV13" i="11"/>
  <c r="AS13" i="11"/>
  <c r="AS31" i="11"/>
  <c r="AU31" i="11"/>
  <c r="AT31" i="11"/>
  <c r="AV31" i="11"/>
  <c r="AV30" i="11"/>
  <c r="AS30" i="11"/>
  <c r="AU30" i="11"/>
  <c r="AT30" i="11"/>
  <c r="AT17" i="11"/>
  <c r="AV17" i="11"/>
  <c r="AS17" i="11"/>
  <c r="AU17" i="11"/>
  <c r="AV34" i="11"/>
  <c r="AU34" i="11"/>
  <c r="AT34" i="11"/>
  <c r="AS34" i="11"/>
  <c r="AS36" i="11"/>
  <c r="AT36" i="11"/>
  <c r="AV36" i="11"/>
  <c r="AU36" i="11"/>
  <c r="AT21" i="11"/>
  <c r="AU21" i="11"/>
  <c r="AV21" i="11"/>
  <c r="AS21" i="11"/>
  <c r="AU10" i="11"/>
  <c r="AS10" i="11"/>
  <c r="AV10" i="11"/>
  <c r="AT10" i="11"/>
  <c r="AS11" i="11"/>
  <c r="AV11" i="11"/>
  <c r="AT11" i="11"/>
  <c r="AU11" i="11"/>
  <c r="AT25" i="11"/>
  <c r="AV25" i="11"/>
  <c r="AU25" i="11"/>
  <c r="AS25" i="11"/>
  <c r="AT14" i="11"/>
  <c r="AU14" i="11"/>
  <c r="AV14" i="11"/>
  <c r="AS14" i="11"/>
  <c r="AT35" i="11"/>
  <c r="AS35" i="11"/>
  <c r="AV35" i="11"/>
  <c r="AU35" i="11"/>
  <c r="AV29" i="11"/>
  <c r="AU29" i="11"/>
  <c r="AT29" i="11"/>
  <c r="AS29" i="11"/>
  <c r="AT15" i="11"/>
  <c r="AS15" i="11"/>
  <c r="AV15" i="11"/>
  <c r="AU15" i="11"/>
  <c r="AS38" i="11"/>
  <c r="AV38" i="11"/>
  <c r="AT38" i="11"/>
  <c r="AU38" i="11"/>
  <c r="AS33" i="11"/>
  <c r="AU33" i="11"/>
  <c r="AV33" i="11"/>
  <c r="AT33" i="11"/>
  <c r="AV16" i="11"/>
  <c r="AS16" i="11"/>
  <c r="AT16" i="11"/>
  <c r="AU16" i="11"/>
  <c r="AT12" i="11"/>
  <c r="AS12" i="11"/>
  <c r="AV12" i="11"/>
  <c r="AU12" i="11"/>
  <c r="AT37" i="11"/>
  <c r="AU37" i="11"/>
  <c r="AS37" i="11"/>
  <c r="AV37" i="11"/>
  <c r="AK7" i="10"/>
  <c r="AL8" i="10"/>
  <c r="AL8" i="9"/>
  <c r="AK7" i="9"/>
  <c r="AK7" i="8"/>
  <c r="AL8" i="8"/>
  <c r="AK7" i="7"/>
  <c r="AL8" i="7"/>
  <c r="AK7" i="6"/>
  <c r="AL8" i="6"/>
  <c r="AT35" i="5"/>
  <c r="AV35" i="5"/>
  <c r="AS35" i="5"/>
  <c r="AU35" i="5"/>
  <c r="AT22" i="5"/>
  <c r="AU22" i="5"/>
  <c r="AV22" i="5"/>
  <c r="AS22" i="5"/>
  <c r="AS27" i="5"/>
  <c r="AV27" i="5"/>
  <c r="AU27" i="5"/>
  <c r="AT27" i="5"/>
  <c r="AU36" i="5"/>
  <c r="AV36" i="5"/>
  <c r="AS36" i="5"/>
  <c r="AT36" i="5"/>
  <c r="AS34" i="5"/>
  <c r="AV34" i="5"/>
  <c r="AT34" i="5"/>
  <c r="AU34" i="5"/>
  <c r="AS30" i="5"/>
  <c r="AV30" i="5"/>
  <c r="AT30" i="5"/>
  <c r="AU30" i="5"/>
  <c r="AS23" i="5"/>
  <c r="AT23" i="5"/>
  <c r="AU23" i="5"/>
  <c r="AV23" i="5"/>
  <c r="AU24" i="5"/>
  <c r="AT24" i="5"/>
  <c r="AV24" i="5"/>
  <c r="AS24" i="5"/>
  <c r="AS38" i="5"/>
  <c r="AU38" i="5"/>
  <c r="AV38" i="5"/>
  <c r="AT38" i="5"/>
  <c r="AT33" i="5"/>
  <c r="AV33" i="5"/>
  <c r="AU33" i="5"/>
  <c r="AS33" i="5"/>
  <c r="AV17" i="5"/>
  <c r="AU17" i="5"/>
  <c r="AS17" i="5"/>
  <c r="AT17" i="5"/>
  <c r="AU9" i="5"/>
  <c r="AT9" i="5"/>
  <c r="AS9" i="5"/>
  <c r="AV9" i="5"/>
  <c r="AU26" i="5"/>
  <c r="AV26" i="5"/>
  <c r="AS26" i="5"/>
  <c r="AT26" i="5"/>
  <c r="AU25" i="5"/>
  <c r="AS25" i="5"/>
  <c r="AT25" i="5"/>
  <c r="AV25" i="5"/>
  <c r="AT10" i="5"/>
  <c r="AS10" i="5"/>
  <c r="AV10" i="5"/>
  <c r="AU10" i="5"/>
  <c r="AV29" i="5"/>
  <c r="AT29" i="5"/>
  <c r="AS29" i="5"/>
  <c r="AU29" i="5"/>
  <c r="AV19" i="5"/>
  <c r="AU19" i="5"/>
  <c r="AS19" i="5"/>
  <c r="AT19" i="5"/>
  <c r="AV13" i="5"/>
  <c r="AT13" i="5"/>
  <c r="AS13" i="5"/>
  <c r="AU13" i="5"/>
  <c r="AT20" i="5"/>
  <c r="AS20" i="5"/>
  <c r="AU20" i="5"/>
  <c r="AV20" i="5"/>
  <c r="AT15" i="5"/>
  <c r="AU15" i="5"/>
  <c r="AV15" i="5"/>
  <c r="AS15" i="5"/>
  <c r="AS28" i="5"/>
  <c r="AT28" i="5"/>
  <c r="AV28" i="5"/>
  <c r="AU28" i="5"/>
  <c r="AV16" i="5"/>
  <c r="AU16" i="5"/>
  <c r="AS16" i="5"/>
  <c r="AT16" i="5"/>
  <c r="AU18" i="5"/>
  <c r="AS18" i="5"/>
  <c r="AT18" i="5"/>
  <c r="AV18" i="5"/>
  <c r="AT31" i="5"/>
  <c r="AV31" i="5"/>
  <c r="AU31" i="5"/>
  <c r="AS31" i="5"/>
  <c r="AS11" i="5"/>
  <c r="AU11" i="5"/>
  <c r="AT11" i="5"/>
  <c r="AV11" i="5"/>
  <c r="H23" i="5"/>
  <c r="H26" i="5"/>
  <c r="H36" i="5"/>
  <c r="H22" i="5"/>
  <c r="H31" i="5"/>
  <c r="H37" i="5"/>
  <c r="H17" i="5"/>
  <c r="H32" i="5"/>
  <c r="H18" i="5"/>
  <c r="H15" i="5"/>
  <c r="H33" i="5"/>
  <c r="H25" i="5"/>
  <c r="H38" i="5"/>
  <c r="H29" i="5"/>
  <c r="H16" i="5"/>
  <c r="H30" i="5"/>
  <c r="H24" i="5"/>
  <c r="H12" i="5"/>
  <c r="H27" i="5"/>
  <c r="H34" i="5"/>
  <c r="H35" i="5"/>
  <c r="H10" i="5"/>
  <c r="H13" i="5"/>
  <c r="H14" i="5"/>
  <c r="H21" i="5"/>
  <c r="H9" i="5"/>
  <c r="H28" i="5"/>
  <c r="H19" i="5"/>
  <c r="H11" i="5"/>
  <c r="H20" i="5"/>
  <c r="AU21" i="5"/>
  <c r="AV21" i="5"/>
  <c r="AS21" i="5"/>
  <c r="AT21" i="5"/>
  <c r="AU12" i="5"/>
  <c r="AT12" i="5"/>
  <c r="AV12" i="5"/>
  <c r="AS12" i="5"/>
  <c r="AS14" i="5"/>
  <c r="AU14" i="5"/>
  <c r="AT14" i="5"/>
  <c r="AV14" i="5"/>
  <c r="AV32" i="5"/>
  <c r="AU32" i="5"/>
  <c r="AS32" i="5"/>
  <c r="AT32" i="5"/>
  <c r="AV37" i="5"/>
  <c r="AU37" i="5"/>
  <c r="AT37" i="5"/>
  <c r="AS37" i="5"/>
  <c r="AL8" i="2"/>
  <c r="AK7" i="2"/>
  <c r="AK7" i="4"/>
  <c r="AL8" i="4"/>
  <c r="AL8" i="3"/>
  <c r="AK7" i="3"/>
  <c r="AM19" i="12" l="1"/>
  <c r="AM31" i="12"/>
  <c r="AM17" i="12"/>
  <c r="AM29" i="12"/>
  <c r="AT29" i="12" s="1"/>
  <c r="AM37" i="12"/>
  <c r="AV37" i="12" s="1"/>
  <c r="AM18" i="12"/>
  <c r="AS18" i="12" s="1"/>
  <c r="AM30" i="12"/>
  <c r="AV30" i="12" s="1"/>
  <c r="AM23" i="12"/>
  <c r="AS23" i="12" s="1"/>
  <c r="AM35" i="12"/>
  <c r="AV35" i="12" s="1"/>
  <c r="AM16" i="12"/>
  <c r="AU16" i="12" s="1"/>
  <c r="AM28" i="12"/>
  <c r="AT28" i="12" s="1"/>
  <c r="AM9" i="12"/>
  <c r="AU9" i="12" s="1"/>
  <c r="AM21" i="12"/>
  <c r="AM33" i="12"/>
  <c r="AM14" i="12"/>
  <c r="AM26" i="12"/>
  <c r="AT26" i="12" s="1"/>
  <c r="AM38" i="12"/>
  <c r="AT38" i="12" s="1"/>
  <c r="AM12" i="12"/>
  <c r="AS12" i="12" s="1"/>
  <c r="AM24" i="12"/>
  <c r="AV24" i="12" s="1"/>
  <c r="AM36" i="12"/>
  <c r="AT36" i="12" s="1"/>
  <c r="AM10" i="12"/>
  <c r="AT10" i="12" s="1"/>
  <c r="AM22" i="12"/>
  <c r="AU22" i="12" s="1"/>
  <c r="AM34" i="12"/>
  <c r="AU34" i="12" s="1"/>
  <c r="AM15" i="12"/>
  <c r="AS15" i="12" s="1"/>
  <c r="AM27" i="12"/>
  <c r="AM20" i="12"/>
  <c r="AM32" i="12"/>
  <c r="AM13" i="12"/>
  <c r="AS13" i="12" s="1"/>
  <c r="AM25" i="12"/>
  <c r="AV25" i="12" s="1"/>
  <c r="AM11" i="12"/>
  <c r="AU11" i="12" s="1"/>
  <c r="AK9" i="10"/>
  <c r="AK12" i="10"/>
  <c r="AK15" i="10"/>
  <c r="AK18" i="10"/>
  <c r="AK21" i="10"/>
  <c r="AK24" i="10"/>
  <c r="AK27" i="10"/>
  <c r="AK30" i="10"/>
  <c r="AK33" i="10"/>
  <c r="AK36" i="10"/>
  <c r="AK10" i="10"/>
  <c r="AK23" i="10"/>
  <c r="AK25" i="10"/>
  <c r="AK38" i="10"/>
  <c r="AK17" i="10"/>
  <c r="AK19" i="10"/>
  <c r="AK32" i="10"/>
  <c r="AK11" i="10"/>
  <c r="AK34" i="10"/>
  <c r="AK13" i="10"/>
  <c r="AK26" i="10"/>
  <c r="AK28" i="10"/>
  <c r="AK20" i="10"/>
  <c r="AK22" i="10"/>
  <c r="AK35" i="10"/>
  <c r="AK14" i="10"/>
  <c r="AK37" i="10"/>
  <c r="AK16" i="10"/>
  <c r="AK29" i="10"/>
  <c r="AK31" i="10"/>
  <c r="AT27" i="13"/>
  <c r="AS27" i="13"/>
  <c r="AV27" i="13"/>
  <c r="AU27" i="13"/>
  <c r="AT14" i="13"/>
  <c r="AV14" i="13"/>
  <c r="AU14" i="13"/>
  <c r="AS14" i="13"/>
  <c r="AS30" i="13"/>
  <c r="AV30" i="13"/>
  <c r="AU30" i="13"/>
  <c r="AT30" i="13"/>
  <c r="AS15" i="13"/>
  <c r="AU15" i="13"/>
  <c r="AT15" i="13"/>
  <c r="AV15" i="13"/>
  <c r="AS35" i="13"/>
  <c r="AU35" i="13"/>
  <c r="AV35" i="13"/>
  <c r="AT35" i="13"/>
  <c r="AU16" i="13"/>
  <c r="AT16" i="13"/>
  <c r="AV16" i="13"/>
  <c r="AS16" i="13"/>
  <c r="AS23" i="13"/>
  <c r="AU23" i="13"/>
  <c r="AT23" i="13"/>
  <c r="AV23" i="13"/>
  <c r="AS20" i="13"/>
  <c r="AV20" i="13"/>
  <c r="AT20" i="13"/>
  <c r="AU20" i="13"/>
  <c r="AU34" i="13"/>
  <c r="AV34" i="13"/>
  <c r="AS34" i="13"/>
  <c r="AT34" i="13"/>
  <c r="AT21" i="13"/>
  <c r="AS21" i="13"/>
  <c r="AU21" i="13"/>
  <c r="AV21" i="13"/>
  <c r="AS25" i="13"/>
  <c r="AV25" i="13"/>
  <c r="AT25" i="13"/>
  <c r="AU25" i="13"/>
  <c r="AT18" i="13"/>
  <c r="AS18" i="13"/>
  <c r="AV18" i="13"/>
  <c r="AU18" i="13"/>
  <c r="AU10" i="13"/>
  <c r="AV10" i="13"/>
  <c r="AT10" i="13"/>
  <c r="AS10" i="13"/>
  <c r="AU29" i="13"/>
  <c r="AS29" i="13"/>
  <c r="AT29" i="13"/>
  <c r="AV29" i="13"/>
  <c r="AU12" i="13"/>
  <c r="AV12" i="13"/>
  <c r="AS12" i="13"/>
  <c r="AT12" i="13"/>
  <c r="H10" i="13"/>
  <c r="H16" i="13"/>
  <c r="H20" i="13"/>
  <c r="H30" i="13"/>
  <c r="H17" i="13"/>
  <c r="H25" i="13"/>
  <c r="H12" i="13"/>
  <c r="H14" i="13"/>
  <c r="H22" i="13"/>
  <c r="H18" i="13"/>
  <c r="H32" i="13"/>
  <c r="H35" i="13"/>
  <c r="H37" i="13"/>
  <c r="H15" i="13"/>
  <c r="H31" i="13"/>
  <c r="H11" i="13"/>
  <c r="H36" i="13"/>
  <c r="H29" i="13"/>
  <c r="H34" i="13"/>
  <c r="H27" i="13"/>
  <c r="H38" i="13"/>
  <c r="H28" i="13"/>
  <c r="H13" i="13"/>
  <c r="H24" i="13"/>
  <c r="H19" i="13"/>
  <c r="H33" i="13"/>
  <c r="H23" i="13"/>
  <c r="H9" i="13"/>
  <c r="H26" i="13"/>
  <c r="H21" i="13"/>
  <c r="AU26" i="13"/>
  <c r="AV26" i="13"/>
  <c r="AT26" i="13"/>
  <c r="AS26" i="13"/>
  <c r="AT13" i="13"/>
  <c r="AV13" i="13"/>
  <c r="AU13" i="13"/>
  <c r="AS13" i="13"/>
  <c r="AS17" i="13"/>
  <c r="AU17" i="13"/>
  <c r="AV17" i="13"/>
  <c r="AT17" i="13"/>
  <c r="AV38" i="13"/>
  <c r="AT38" i="13"/>
  <c r="AU38" i="13"/>
  <c r="AS38" i="13"/>
  <c r="AT9" i="13"/>
  <c r="AU9" i="13"/>
  <c r="AV9" i="13"/>
  <c r="AS9" i="13"/>
  <c r="AU32" i="13"/>
  <c r="AS32" i="13"/>
  <c r="AV32" i="13"/>
  <c r="AT32" i="13"/>
  <c r="AV11" i="13"/>
  <c r="AS11" i="13"/>
  <c r="AU11" i="13"/>
  <c r="AT11" i="13"/>
  <c r="AT33" i="13"/>
  <c r="AV33" i="13"/>
  <c r="AU33" i="13"/>
  <c r="AS33" i="13"/>
  <c r="AU19" i="13"/>
  <c r="AS19" i="13"/>
  <c r="AT19" i="13"/>
  <c r="AV19" i="13"/>
  <c r="AT36" i="13"/>
  <c r="AS36" i="13"/>
  <c r="AU36" i="13"/>
  <c r="AV36" i="13"/>
  <c r="AS31" i="13"/>
  <c r="AU31" i="13"/>
  <c r="AV31" i="13"/>
  <c r="AT31" i="13"/>
  <c r="AU22" i="13"/>
  <c r="AV22" i="13"/>
  <c r="AT22" i="13"/>
  <c r="AS22" i="13"/>
  <c r="AT24" i="13"/>
  <c r="AS24" i="13"/>
  <c r="AV24" i="13"/>
  <c r="AU24" i="13"/>
  <c r="AU28" i="13"/>
  <c r="AS28" i="13"/>
  <c r="AV28" i="13"/>
  <c r="AT28" i="13"/>
  <c r="AU37" i="13"/>
  <c r="AS37" i="13"/>
  <c r="AT37" i="13"/>
  <c r="AV37" i="13"/>
  <c r="AS37" i="12"/>
  <c r="AU37" i="12"/>
  <c r="AU27" i="12"/>
  <c r="AT27" i="12"/>
  <c r="AV27" i="12"/>
  <c r="AS27" i="12"/>
  <c r="AU31" i="12"/>
  <c r="AV31" i="12"/>
  <c r="AT31" i="12"/>
  <c r="AS31" i="12"/>
  <c r="H32" i="12"/>
  <c r="H37" i="12"/>
  <c r="H15" i="12"/>
  <c r="H16" i="12"/>
  <c r="H36" i="12"/>
  <c r="H33" i="12"/>
  <c r="H21" i="12"/>
  <c r="H28" i="12"/>
  <c r="H31" i="12"/>
  <c r="H14" i="12"/>
  <c r="H11" i="12"/>
  <c r="H18" i="12"/>
  <c r="H25" i="12"/>
  <c r="H27" i="12"/>
  <c r="H24" i="12"/>
  <c r="H30" i="12"/>
  <c r="H34" i="12"/>
  <c r="H22" i="12"/>
  <c r="H12" i="12"/>
  <c r="H9" i="12"/>
  <c r="H13" i="12"/>
  <c r="H35" i="12"/>
  <c r="H29" i="12"/>
  <c r="H26" i="12"/>
  <c r="H19" i="12"/>
  <c r="H17" i="12"/>
  <c r="H20" i="12"/>
  <c r="H38" i="12"/>
  <c r="H23" i="12"/>
  <c r="H10" i="12"/>
  <c r="AS14" i="12"/>
  <c r="AT14" i="12"/>
  <c r="AU14" i="12"/>
  <c r="AV14" i="12"/>
  <c r="AU17" i="12"/>
  <c r="AT17" i="12"/>
  <c r="AV17" i="12"/>
  <c r="AS17" i="12"/>
  <c r="AV23" i="12"/>
  <c r="AU23" i="12"/>
  <c r="AT20" i="12"/>
  <c r="AS20" i="12"/>
  <c r="AU20" i="12"/>
  <c r="AV20" i="12"/>
  <c r="AT33" i="12"/>
  <c r="AS33" i="12"/>
  <c r="AV33" i="12"/>
  <c r="AU33" i="12"/>
  <c r="AU26" i="12"/>
  <c r="AV19" i="12"/>
  <c r="AT19" i="12"/>
  <c r="AU19" i="12"/>
  <c r="AS19" i="12"/>
  <c r="AU25" i="12"/>
  <c r="AS25" i="12"/>
  <c r="AU32" i="12"/>
  <c r="AT32" i="12"/>
  <c r="AS32" i="12"/>
  <c r="AV32" i="12"/>
  <c r="AS30" i="12"/>
  <c r="AT21" i="12"/>
  <c r="AU21" i="12"/>
  <c r="AV21" i="12"/>
  <c r="AS21" i="12"/>
  <c r="AS29" i="12"/>
  <c r="AV29" i="12"/>
  <c r="AU29" i="12"/>
  <c r="AX36" i="11"/>
  <c r="BA36" i="11"/>
  <c r="BB36" i="11" s="1"/>
  <c r="AX12" i="11"/>
  <c r="BA12" i="11"/>
  <c r="BB12" i="11" s="1"/>
  <c r="AX35" i="11"/>
  <c r="BA35" i="11"/>
  <c r="BB35" i="11" s="1"/>
  <c r="AX23" i="11"/>
  <c r="BA23" i="11"/>
  <c r="BB23" i="11" s="1"/>
  <c r="AX10" i="11"/>
  <c r="BA10" i="11"/>
  <c r="BB10" i="11" s="1"/>
  <c r="BA9" i="11"/>
  <c r="BB9" i="11" s="1"/>
  <c r="AX9" i="11"/>
  <c r="BA16" i="11"/>
  <c r="BB16" i="11" s="1"/>
  <c r="AX16" i="11"/>
  <c r="AX34" i="11"/>
  <c r="BA34" i="11"/>
  <c r="BB34" i="11" s="1"/>
  <c r="AX31" i="11"/>
  <c r="BA31" i="11"/>
  <c r="BB31" i="11" s="1"/>
  <c r="AX28" i="11"/>
  <c r="BA28" i="11"/>
  <c r="BB28" i="11" s="1"/>
  <c r="AX18" i="11"/>
  <c r="BA18" i="11"/>
  <c r="BB18" i="11" s="1"/>
  <c r="AX15" i="11"/>
  <c r="BA15" i="11"/>
  <c r="BB15" i="11" s="1"/>
  <c r="AX14" i="11"/>
  <c r="BA14" i="11"/>
  <c r="BB14" i="11" s="1"/>
  <c r="AX27" i="11"/>
  <c r="BA27" i="11"/>
  <c r="BB27" i="11" s="1"/>
  <c r="AX33" i="11"/>
  <c r="BA33" i="11"/>
  <c r="BB33" i="11" s="1"/>
  <c r="AX19" i="11"/>
  <c r="BA19" i="11"/>
  <c r="BB19" i="11" s="1"/>
  <c r="AX29" i="11"/>
  <c r="BA29" i="11"/>
  <c r="BB29" i="11" s="1"/>
  <c r="AX24" i="11"/>
  <c r="BA24" i="11"/>
  <c r="BB24" i="11" s="1"/>
  <c r="BA13" i="11"/>
  <c r="BB13" i="11" s="1"/>
  <c r="AX13" i="11"/>
  <c r="AX22" i="11"/>
  <c r="BA22" i="11"/>
  <c r="BB22" i="11" s="1"/>
  <c r="AX20" i="11"/>
  <c r="BA20" i="11"/>
  <c r="BB20" i="11" s="1"/>
  <c r="BA37" i="11"/>
  <c r="BB37" i="11" s="1"/>
  <c r="AX37" i="11"/>
  <c r="AX25" i="11"/>
  <c r="BA25" i="11"/>
  <c r="BB25" i="11" s="1"/>
  <c r="AX21" i="11"/>
  <c r="BA21" i="11"/>
  <c r="BB21" i="11" s="1"/>
  <c r="AX17" i="11"/>
  <c r="BA17" i="11"/>
  <c r="BB17" i="11" s="1"/>
  <c r="AX32" i="11"/>
  <c r="BA32" i="11"/>
  <c r="BB32" i="11" s="1"/>
  <c r="AX26" i="11"/>
  <c r="BA26" i="11"/>
  <c r="BB26" i="11" s="1"/>
  <c r="AX30" i="11"/>
  <c r="BA30" i="11"/>
  <c r="BB30" i="11" s="1"/>
  <c r="AX38" i="11"/>
  <c r="BA38" i="11"/>
  <c r="BB38" i="11" s="1"/>
  <c r="AX11" i="11"/>
  <c r="BA11" i="11"/>
  <c r="BB11" i="11" s="1"/>
  <c r="AM8" i="10"/>
  <c r="AM7" i="10" s="1"/>
  <c r="AL7" i="10"/>
  <c r="AM8" i="9"/>
  <c r="AM7" i="9" s="1"/>
  <c r="AL7" i="9"/>
  <c r="AL7" i="8"/>
  <c r="AM8" i="8"/>
  <c r="AM7" i="8" s="1"/>
  <c r="AM8" i="7"/>
  <c r="AM7" i="7" s="1"/>
  <c r="AL7" i="7"/>
  <c r="AL7" i="6"/>
  <c r="AM8" i="6"/>
  <c r="AM7" i="6" s="1"/>
  <c r="AX27" i="5"/>
  <c r="BA27" i="5"/>
  <c r="BB27" i="5" s="1"/>
  <c r="AX13" i="5"/>
  <c r="BA13" i="5"/>
  <c r="BB13" i="5" s="1"/>
  <c r="BA9" i="5"/>
  <c r="BB9" i="5" s="1"/>
  <c r="AX9" i="5"/>
  <c r="AX14" i="5"/>
  <c r="BA14" i="5"/>
  <c r="BB14" i="5" s="1"/>
  <c r="AX31" i="5"/>
  <c r="BA31" i="5"/>
  <c r="BB31" i="5" s="1"/>
  <c r="AX25" i="5"/>
  <c r="BA25" i="5"/>
  <c r="BB25" i="5" s="1"/>
  <c r="AX26" i="5"/>
  <c r="BA26" i="5"/>
  <c r="BB26" i="5" s="1"/>
  <c r="AX11" i="5"/>
  <c r="BA11" i="5"/>
  <c r="BB11" i="5" s="1"/>
  <c r="AX38" i="5"/>
  <c r="BA38" i="5"/>
  <c r="BB38" i="5" s="1"/>
  <c r="AX30" i="5"/>
  <c r="BA30" i="5"/>
  <c r="BB30" i="5" s="1"/>
  <c r="AX28" i="5"/>
  <c r="BA28" i="5"/>
  <c r="BB28" i="5" s="1"/>
  <c r="AX10" i="5"/>
  <c r="BA10" i="5"/>
  <c r="BB10" i="5" s="1"/>
  <c r="AX19" i="5"/>
  <c r="BA19" i="5"/>
  <c r="BB19" i="5" s="1"/>
  <c r="AX17" i="5"/>
  <c r="BA17" i="5"/>
  <c r="BB17" i="5" s="1"/>
  <c r="AX18" i="5"/>
  <c r="BA18" i="5"/>
  <c r="BB18" i="5" s="1"/>
  <c r="AX34" i="5"/>
  <c r="BA34" i="5"/>
  <c r="BB34" i="5" s="1"/>
  <c r="AX24" i="5"/>
  <c r="BA24" i="5"/>
  <c r="BB24" i="5" s="1"/>
  <c r="AX37" i="5"/>
  <c r="BA37" i="5"/>
  <c r="BB37" i="5" s="1"/>
  <c r="AX15" i="5"/>
  <c r="BA15" i="5"/>
  <c r="BB15" i="5" s="1"/>
  <c r="BA22" i="5"/>
  <c r="BB22" i="5" s="1"/>
  <c r="AX22" i="5"/>
  <c r="AX12" i="5"/>
  <c r="BA12" i="5"/>
  <c r="BB12" i="5" s="1"/>
  <c r="AX16" i="5"/>
  <c r="BA16" i="5"/>
  <c r="BB16" i="5" s="1"/>
  <c r="AX36" i="5"/>
  <c r="BA36" i="5"/>
  <c r="BB36" i="5" s="1"/>
  <c r="AX32" i="5"/>
  <c r="BA32" i="5"/>
  <c r="BB32" i="5" s="1"/>
  <c r="AX21" i="5"/>
  <c r="BA21" i="5"/>
  <c r="BB21" i="5" s="1"/>
  <c r="AX29" i="5"/>
  <c r="BA29" i="5"/>
  <c r="BB29" i="5" s="1"/>
  <c r="AX23" i="5"/>
  <c r="BA23" i="5"/>
  <c r="BB23" i="5" s="1"/>
  <c r="AX20" i="5"/>
  <c r="BA20" i="5"/>
  <c r="BB20" i="5" s="1"/>
  <c r="AX33" i="5"/>
  <c r="BA33" i="5"/>
  <c r="BB33" i="5" s="1"/>
  <c r="AX35" i="5"/>
  <c r="BA35" i="5"/>
  <c r="BB35" i="5" s="1"/>
  <c r="AL7" i="2"/>
  <c r="AM8" i="2"/>
  <c r="AM7" i="2" s="1"/>
  <c r="AU10" i="4"/>
  <c r="AV10" i="4"/>
  <c r="AT10" i="4"/>
  <c r="AS10" i="4"/>
  <c r="AS33" i="4"/>
  <c r="AU33" i="4"/>
  <c r="AV33" i="4"/>
  <c r="AT33" i="4"/>
  <c r="AS17" i="4"/>
  <c r="AV17" i="4"/>
  <c r="AU17" i="4"/>
  <c r="AT17" i="4"/>
  <c r="AU23" i="4"/>
  <c r="AV23" i="4"/>
  <c r="AT23" i="4"/>
  <c r="AS23" i="4"/>
  <c r="AU12" i="4"/>
  <c r="AS12" i="4"/>
  <c r="AV12" i="4"/>
  <c r="AT12" i="4"/>
  <c r="AS29" i="4"/>
  <c r="AV29" i="4"/>
  <c r="AU29" i="4"/>
  <c r="AT29" i="4"/>
  <c r="AV27" i="4"/>
  <c r="AU27" i="4"/>
  <c r="AS27" i="4"/>
  <c r="AT27" i="4"/>
  <c r="AU35" i="4"/>
  <c r="AT35" i="4"/>
  <c r="AS35" i="4"/>
  <c r="AV35" i="4"/>
  <c r="AS14" i="4"/>
  <c r="AV14" i="4"/>
  <c r="AU14" i="4"/>
  <c r="AT14" i="4"/>
  <c r="AT18" i="4"/>
  <c r="AU18" i="4"/>
  <c r="AS18" i="4"/>
  <c r="AV18" i="4"/>
  <c r="AU22" i="4"/>
  <c r="AS22" i="4"/>
  <c r="AV22" i="4"/>
  <c r="AT22" i="4"/>
  <c r="AS24" i="4"/>
  <c r="AU24" i="4"/>
  <c r="AT24" i="4"/>
  <c r="AV24" i="4"/>
  <c r="AU26" i="4"/>
  <c r="AS26" i="4"/>
  <c r="AT26" i="4"/>
  <c r="AV26" i="4"/>
  <c r="AV16" i="4"/>
  <c r="AU16" i="4"/>
  <c r="AT16" i="4"/>
  <c r="AS16" i="4"/>
  <c r="AT30" i="4"/>
  <c r="AV30" i="4"/>
  <c r="AU30" i="4"/>
  <c r="AS30" i="4"/>
  <c r="AT28" i="4"/>
  <c r="AS28" i="4"/>
  <c r="AV28" i="4"/>
  <c r="AU28" i="4"/>
  <c r="AV32" i="4"/>
  <c r="AS32" i="4"/>
  <c r="AU32" i="4"/>
  <c r="AT32" i="4"/>
  <c r="AT36" i="4"/>
  <c r="AS36" i="4"/>
  <c r="AV36" i="4"/>
  <c r="AU36" i="4"/>
  <c r="AS11" i="4"/>
  <c r="AV11" i="4"/>
  <c r="AU11" i="4"/>
  <c r="AT11" i="4"/>
  <c r="AT38" i="4"/>
  <c r="AS38" i="4"/>
  <c r="AV38" i="4"/>
  <c r="AU38" i="4"/>
  <c r="AV21" i="4"/>
  <c r="AU21" i="4"/>
  <c r="AS21" i="4"/>
  <c r="AT21" i="4"/>
  <c r="AT13" i="4"/>
  <c r="AS13" i="4"/>
  <c r="AV13" i="4"/>
  <c r="AU13" i="4"/>
  <c r="AU37" i="4"/>
  <c r="AV37" i="4"/>
  <c r="AT37" i="4"/>
  <c r="AS37" i="4"/>
  <c r="AU15" i="4"/>
  <c r="AV15" i="4"/>
  <c r="AT15" i="4"/>
  <c r="AS15" i="4"/>
  <c r="AS34" i="4"/>
  <c r="AT34" i="4"/>
  <c r="AV34" i="4"/>
  <c r="AU34" i="4"/>
  <c r="AV31" i="4"/>
  <c r="AT31" i="4"/>
  <c r="AU31" i="4"/>
  <c r="AS31" i="4"/>
  <c r="AL7" i="4"/>
  <c r="AM8" i="4"/>
  <c r="AM7" i="4" s="1"/>
  <c r="AV20" i="4"/>
  <c r="AT20" i="4"/>
  <c r="AS20" i="4"/>
  <c r="AU20" i="4"/>
  <c r="AU25" i="4"/>
  <c r="AT25" i="4"/>
  <c r="AV25" i="4"/>
  <c r="AS25" i="4"/>
  <c r="AU19" i="4"/>
  <c r="AV19" i="4"/>
  <c r="AT19" i="4"/>
  <c r="AS19" i="4"/>
  <c r="AV9" i="4"/>
  <c r="AU9" i="4"/>
  <c r="AT9" i="4"/>
  <c r="AS9" i="4"/>
  <c r="AM8" i="3"/>
  <c r="AL7" i="3"/>
  <c r="AT25" i="12" l="1"/>
  <c r="BA25" i="12" s="1"/>
  <c r="BB25" i="12" s="1"/>
  <c r="AT23" i="12"/>
  <c r="AU24" i="12"/>
  <c r="AV18" i="12"/>
  <c r="AS16" i="12"/>
  <c r="AV12" i="12"/>
  <c r="AU18" i="12"/>
  <c r="AT16" i="12"/>
  <c r="BA16" i="12" s="1"/>
  <c r="BB16" i="12" s="1"/>
  <c r="AV16" i="12"/>
  <c r="AU28" i="12"/>
  <c r="AV28" i="12"/>
  <c r="AV22" i="12"/>
  <c r="AS22" i="12"/>
  <c r="AT13" i="12"/>
  <c r="AX13" i="12" s="1"/>
  <c r="AT24" i="12"/>
  <c r="AX24" i="12" s="1"/>
  <c r="AU30" i="12"/>
  <c r="AV13" i="12"/>
  <c r="AS24" i="12"/>
  <c r="AT30" i="12"/>
  <c r="AX30" i="12" s="1"/>
  <c r="AU13" i="12"/>
  <c r="AV38" i="12"/>
  <c r="AS28" i="12"/>
  <c r="AV10" i="12"/>
  <c r="AU35" i="12"/>
  <c r="AT9" i="12"/>
  <c r="AX9" i="12" s="1"/>
  <c r="AT37" i="12"/>
  <c r="AX37" i="12" s="1"/>
  <c r="AT18" i="12"/>
  <c r="AX18" i="12" s="1"/>
  <c r="AU10" i="12"/>
  <c r="AT35" i="12"/>
  <c r="BA35" i="12" s="1"/>
  <c r="BB35" i="12" s="1"/>
  <c r="AS9" i="12"/>
  <c r="AS35" i="12"/>
  <c r="AV9" i="12"/>
  <c r="AS38" i="12"/>
  <c r="AU36" i="12"/>
  <c r="AT15" i="12"/>
  <c r="AS34" i="12"/>
  <c r="AU12" i="12"/>
  <c r="AU38" i="12"/>
  <c r="AV36" i="12"/>
  <c r="AV26" i="12"/>
  <c r="AV11" i="12"/>
  <c r="AV15" i="12"/>
  <c r="AT34" i="12"/>
  <c r="BA34" i="12" s="1"/>
  <c r="BB34" i="12" s="1"/>
  <c r="AT12" i="12"/>
  <c r="BA12" i="12" s="1"/>
  <c r="BB12" i="12" s="1"/>
  <c r="AS10" i="12"/>
  <c r="AS36" i="12"/>
  <c r="AS26" i="12"/>
  <c r="AS11" i="12"/>
  <c r="AU15" i="12"/>
  <c r="AV34" i="12"/>
  <c r="AT22" i="12"/>
  <c r="AX22" i="12" s="1"/>
  <c r="AT11" i="12"/>
  <c r="BA11" i="12" s="1"/>
  <c r="BB11" i="12" s="1"/>
  <c r="AL10" i="7"/>
  <c r="AL12" i="7"/>
  <c r="AL14" i="7"/>
  <c r="AV14" i="7" s="1"/>
  <c r="AL16" i="7"/>
  <c r="AT16" i="7" s="1"/>
  <c r="AL18" i="7"/>
  <c r="AT18" i="7" s="1"/>
  <c r="AL20" i="7"/>
  <c r="AL22" i="7"/>
  <c r="AL24" i="7"/>
  <c r="AL26" i="7"/>
  <c r="AL28" i="7"/>
  <c r="AL30" i="7"/>
  <c r="AL32" i="7"/>
  <c r="AL34" i="7"/>
  <c r="AL36" i="7"/>
  <c r="AL38" i="7"/>
  <c r="AS38" i="7" s="1"/>
  <c r="AL25" i="7"/>
  <c r="AV25" i="7" s="1"/>
  <c r="AL29" i="7"/>
  <c r="AL11" i="7"/>
  <c r="AT11" i="7" s="1"/>
  <c r="AL15" i="7"/>
  <c r="AL19" i="7"/>
  <c r="AL33" i="7"/>
  <c r="AL31" i="7"/>
  <c r="AL9" i="7"/>
  <c r="AL13" i="7"/>
  <c r="AL17" i="7"/>
  <c r="AL21" i="7"/>
  <c r="AL35" i="7"/>
  <c r="AT35" i="7" s="1"/>
  <c r="AL23" i="7"/>
  <c r="AL37" i="7"/>
  <c r="AT37" i="7" s="1"/>
  <c r="AL27" i="7"/>
  <c r="AT27" i="7" s="1"/>
  <c r="AM10" i="7"/>
  <c r="AM12" i="7"/>
  <c r="AM14" i="7"/>
  <c r="AM16" i="7"/>
  <c r="AM18" i="7"/>
  <c r="AM20" i="7"/>
  <c r="AM22" i="7"/>
  <c r="AM35" i="7"/>
  <c r="AM25" i="7"/>
  <c r="AM36" i="7"/>
  <c r="AU36" i="7" s="1"/>
  <c r="AM26" i="7"/>
  <c r="AT26" i="7" s="1"/>
  <c r="AM29" i="7"/>
  <c r="AM30" i="7"/>
  <c r="AM27" i="7"/>
  <c r="AV27" i="7" s="1"/>
  <c r="AM28" i="7"/>
  <c r="AM31" i="7"/>
  <c r="AM9" i="7"/>
  <c r="AM13" i="7"/>
  <c r="AM17" i="7"/>
  <c r="AM21" i="7"/>
  <c r="AM11" i="7"/>
  <c r="AM15" i="7"/>
  <c r="AM19" i="7"/>
  <c r="AM33" i="7"/>
  <c r="AS33" i="7" s="1"/>
  <c r="AM23" i="7"/>
  <c r="AM34" i="7"/>
  <c r="AM24" i="7"/>
  <c r="AM37" i="7"/>
  <c r="AM38" i="7"/>
  <c r="AM32" i="7"/>
  <c r="AM17" i="2"/>
  <c r="AV17" i="2" s="1"/>
  <c r="AM29" i="2"/>
  <c r="AT29" i="2" s="1"/>
  <c r="AM15" i="2"/>
  <c r="AS15" i="2" s="1"/>
  <c r="AM27" i="2"/>
  <c r="AS27" i="2" s="1"/>
  <c r="AM38" i="2"/>
  <c r="AV38" i="2" s="1"/>
  <c r="AM20" i="2"/>
  <c r="AV20" i="2" s="1"/>
  <c r="AM32" i="2"/>
  <c r="AU32" i="2" s="1"/>
  <c r="AM23" i="2"/>
  <c r="AS23" i="2" s="1"/>
  <c r="AM9" i="2"/>
  <c r="AU9" i="2" s="1"/>
  <c r="AM21" i="2"/>
  <c r="AV21" i="2" s="1"/>
  <c r="AM33" i="2"/>
  <c r="AS33" i="2" s="1"/>
  <c r="AM14" i="2"/>
  <c r="AV14" i="2" s="1"/>
  <c r="AM26" i="2"/>
  <c r="AU26" i="2" s="1"/>
  <c r="AM37" i="2"/>
  <c r="AU37" i="2" s="1"/>
  <c r="AM19" i="2"/>
  <c r="AS19" i="2" s="1"/>
  <c r="AM10" i="2"/>
  <c r="AU10" i="2" s="1"/>
  <c r="AM22" i="2"/>
  <c r="AS22" i="2" s="1"/>
  <c r="AM34" i="2"/>
  <c r="AV34" i="2" s="1"/>
  <c r="AM11" i="2"/>
  <c r="AT11" i="2" s="1"/>
  <c r="AM35" i="2"/>
  <c r="AU35" i="2" s="1"/>
  <c r="AM16" i="2"/>
  <c r="AU16" i="2" s="1"/>
  <c r="AM28" i="2"/>
  <c r="AS28" i="2" s="1"/>
  <c r="AM13" i="2"/>
  <c r="AV13" i="2" s="1"/>
  <c r="AM25" i="2"/>
  <c r="AV25" i="2" s="1"/>
  <c r="AM18" i="2"/>
  <c r="AV18" i="2" s="1"/>
  <c r="AM30" i="2"/>
  <c r="AU30" i="2" s="1"/>
  <c r="AM24" i="2"/>
  <c r="AT24" i="2" s="1"/>
  <c r="AM31" i="2"/>
  <c r="AT31" i="2" s="1"/>
  <c r="AM12" i="2"/>
  <c r="AS12" i="2" s="1"/>
  <c r="AM36" i="2"/>
  <c r="AV36" i="2" s="1"/>
  <c r="AX9" i="13"/>
  <c r="BA9" i="13"/>
  <c r="BB9" i="13" s="1"/>
  <c r="AX11" i="13"/>
  <c r="BA11" i="13"/>
  <c r="BB11" i="13" s="1"/>
  <c r="AX18" i="13"/>
  <c r="BA18" i="13"/>
  <c r="BB18" i="13" s="1"/>
  <c r="AX38" i="13"/>
  <c r="BA38" i="13"/>
  <c r="BB38" i="13" s="1"/>
  <c r="AX35" i="13"/>
  <c r="BA35" i="13"/>
  <c r="BB35" i="13" s="1"/>
  <c r="AX24" i="13"/>
  <c r="BA24" i="13"/>
  <c r="BB24" i="13" s="1"/>
  <c r="AX29" i="13"/>
  <c r="BA29" i="13"/>
  <c r="BB29" i="13" s="1"/>
  <c r="AX37" i="13"/>
  <c r="BA37" i="13"/>
  <c r="BB37" i="13" s="1"/>
  <c r="AX14" i="13"/>
  <c r="BA14" i="13"/>
  <c r="BB14" i="13" s="1"/>
  <c r="AX10" i="13"/>
  <c r="BA10" i="13"/>
  <c r="BB10" i="13" s="1"/>
  <c r="AX23" i="13"/>
  <c r="BA23" i="13"/>
  <c r="BB23" i="13" s="1"/>
  <c r="AX15" i="13"/>
  <c r="BA15" i="13"/>
  <c r="BB15" i="13" s="1"/>
  <c r="AX12" i="13"/>
  <c r="BA12" i="13"/>
  <c r="BB12" i="13" s="1"/>
  <c r="BA30" i="13"/>
  <c r="BB30" i="13" s="1"/>
  <c r="AX30" i="13"/>
  <c r="AX33" i="13"/>
  <c r="BA33" i="13"/>
  <c r="BB33" i="13" s="1"/>
  <c r="AX16" i="13"/>
  <c r="BA16" i="13"/>
  <c r="BB16" i="13" s="1"/>
  <c r="AX26" i="13"/>
  <c r="BA26" i="13"/>
  <c r="BB26" i="13" s="1"/>
  <c r="AX25" i="13"/>
  <c r="BA25" i="13"/>
  <c r="BB25" i="13" s="1"/>
  <c r="AX17" i="13"/>
  <c r="BA17" i="13"/>
  <c r="BB17" i="13" s="1"/>
  <c r="BA22" i="13"/>
  <c r="BB22" i="13" s="1"/>
  <c r="AX22" i="13"/>
  <c r="AX28" i="13"/>
  <c r="BA28" i="13"/>
  <c r="BB28" i="13" s="1"/>
  <c r="AX31" i="13"/>
  <c r="BA31" i="13"/>
  <c r="BB31" i="13" s="1"/>
  <c r="AX34" i="13"/>
  <c r="BA34" i="13"/>
  <c r="BB34" i="13" s="1"/>
  <c r="AX13" i="13"/>
  <c r="BA13" i="13"/>
  <c r="BB13" i="13" s="1"/>
  <c r="AX36" i="13"/>
  <c r="BA36" i="13"/>
  <c r="BB36" i="13" s="1"/>
  <c r="AX20" i="13"/>
  <c r="BA20" i="13"/>
  <c r="BB20" i="13" s="1"/>
  <c r="AX32" i="13"/>
  <c r="BA32" i="13"/>
  <c r="BB32" i="13" s="1"/>
  <c r="AX19" i="13"/>
  <c r="BA19" i="13"/>
  <c r="BB19" i="13" s="1"/>
  <c r="AX21" i="13"/>
  <c r="BA21" i="13"/>
  <c r="BB21" i="13" s="1"/>
  <c r="AX27" i="13"/>
  <c r="BA27" i="13"/>
  <c r="BB27" i="13" s="1"/>
  <c r="AX15" i="12"/>
  <c r="BA15" i="12"/>
  <c r="BB15" i="12" s="1"/>
  <c r="AX38" i="12"/>
  <c r="BA38" i="12"/>
  <c r="BB38" i="12" s="1"/>
  <c r="AX21" i="12"/>
  <c r="BA21" i="12"/>
  <c r="BB21" i="12" s="1"/>
  <c r="AX26" i="12"/>
  <c r="BA26" i="12"/>
  <c r="BB26" i="12" s="1"/>
  <c r="AX23" i="12"/>
  <c r="BA23" i="12"/>
  <c r="BB23" i="12" s="1"/>
  <c r="AX27" i="12"/>
  <c r="BA27" i="12"/>
  <c r="BB27" i="12" s="1"/>
  <c r="AX33" i="12"/>
  <c r="BA33" i="12"/>
  <c r="BB33" i="12" s="1"/>
  <c r="AX31" i="12"/>
  <c r="BA31" i="12"/>
  <c r="BB31" i="12" s="1"/>
  <c r="AX10" i="12"/>
  <c r="BA10" i="12"/>
  <c r="BB10" i="12" s="1"/>
  <c r="AX14" i="12"/>
  <c r="BA14" i="12"/>
  <c r="BB14" i="12" s="1"/>
  <c r="AX32" i="12"/>
  <c r="BA32" i="12"/>
  <c r="BB32" i="12" s="1"/>
  <c r="AX36" i="12"/>
  <c r="BA36" i="12"/>
  <c r="BB36" i="12" s="1"/>
  <c r="BA28" i="12"/>
  <c r="BB28" i="12" s="1"/>
  <c r="AX28" i="12"/>
  <c r="BA13" i="12"/>
  <c r="BB13" i="12" s="1"/>
  <c r="BA37" i="12"/>
  <c r="BB37" i="12" s="1"/>
  <c r="AX17" i="12"/>
  <c r="BA17" i="12"/>
  <c r="BB17" i="12" s="1"/>
  <c r="AX20" i="12"/>
  <c r="BA20" i="12"/>
  <c r="BB20" i="12" s="1"/>
  <c r="AX29" i="12"/>
  <c r="BA29" i="12"/>
  <c r="BB29" i="12" s="1"/>
  <c r="AX16" i="12"/>
  <c r="AX19" i="12"/>
  <c r="BA19" i="12"/>
  <c r="BB19" i="12" s="1"/>
  <c r="AU31" i="10"/>
  <c r="AS31" i="10"/>
  <c r="AT31" i="10"/>
  <c r="AV31" i="10"/>
  <c r="AS26" i="10"/>
  <c r="AV26" i="10"/>
  <c r="AT26" i="10"/>
  <c r="AU26" i="10"/>
  <c r="H21" i="10"/>
  <c r="H32" i="10"/>
  <c r="H23" i="10"/>
  <c r="H17" i="10"/>
  <c r="H9" i="10"/>
  <c r="H26" i="10"/>
  <c r="H22" i="10"/>
  <c r="H27" i="10"/>
  <c r="H29" i="10"/>
  <c r="H34" i="10"/>
  <c r="H30" i="10"/>
  <c r="H28" i="10"/>
  <c r="H25" i="10"/>
  <c r="H31" i="10"/>
  <c r="H20" i="10"/>
  <c r="H14" i="10"/>
  <c r="H18" i="10"/>
  <c r="H13" i="10"/>
  <c r="H36" i="10"/>
  <c r="H12" i="10"/>
  <c r="H19" i="10"/>
  <c r="H11" i="10"/>
  <c r="H16" i="10"/>
  <c r="H37" i="10"/>
  <c r="H38" i="10"/>
  <c r="H24" i="10"/>
  <c r="H35" i="10"/>
  <c r="H15" i="10"/>
  <c r="H10" i="10"/>
  <c r="H33" i="10"/>
  <c r="AV10" i="10"/>
  <c r="AU10" i="10"/>
  <c r="AT10" i="10"/>
  <c r="AS10" i="10"/>
  <c r="AV12" i="10"/>
  <c r="AT12" i="10"/>
  <c r="AU12" i="10"/>
  <c r="AS12" i="10"/>
  <c r="AS24" i="10"/>
  <c r="AT24" i="10"/>
  <c r="AV24" i="10"/>
  <c r="AU24" i="10"/>
  <c r="AS29" i="10"/>
  <c r="AU29" i="10"/>
  <c r="AT29" i="10"/>
  <c r="AV29" i="10"/>
  <c r="AU23" i="10"/>
  <c r="AT23" i="10"/>
  <c r="AV23" i="10"/>
  <c r="AS23" i="10"/>
  <c r="AV30" i="10"/>
  <c r="AS30" i="10"/>
  <c r="AU30" i="10"/>
  <c r="AT30" i="10"/>
  <c r="AU32" i="10"/>
  <c r="AT32" i="10"/>
  <c r="AS32" i="10"/>
  <c r="AV32" i="10"/>
  <c r="AS21" i="10"/>
  <c r="AT21" i="10"/>
  <c r="AV21" i="10"/>
  <c r="AU21" i="10"/>
  <c r="AV9" i="10"/>
  <c r="AU9" i="10"/>
  <c r="AT9" i="10"/>
  <c r="AS9" i="10"/>
  <c r="AV25" i="10"/>
  <c r="AT25" i="10"/>
  <c r="AS25" i="10"/>
  <c r="AU25" i="10"/>
  <c r="AU13" i="10"/>
  <c r="AT13" i="10"/>
  <c r="AS13" i="10"/>
  <c r="AV13" i="10"/>
  <c r="AT38" i="10"/>
  <c r="AV38" i="10"/>
  <c r="AS38" i="10"/>
  <c r="AU38" i="10"/>
  <c r="AS33" i="10"/>
  <c r="AT33" i="10"/>
  <c r="AU33" i="10"/>
  <c r="AV33" i="10"/>
  <c r="AV36" i="10"/>
  <c r="AS36" i="10"/>
  <c r="AT36" i="10"/>
  <c r="AU36" i="10"/>
  <c r="AT17" i="10"/>
  <c r="AU17" i="10"/>
  <c r="AV17" i="10"/>
  <c r="AS17" i="10"/>
  <c r="AT16" i="10"/>
  <c r="AV16" i="10"/>
  <c r="AU16" i="10"/>
  <c r="AS16" i="10"/>
  <c r="AV11" i="10"/>
  <c r="AU11" i="10"/>
  <c r="AS11" i="10"/>
  <c r="AT11" i="10"/>
  <c r="AV20" i="10"/>
  <c r="AU20" i="10"/>
  <c r="AS20" i="10"/>
  <c r="AT20" i="10"/>
  <c r="AU19" i="10"/>
  <c r="AS19" i="10"/>
  <c r="AV19" i="10"/>
  <c r="AT19" i="10"/>
  <c r="AS35" i="10"/>
  <c r="AV35" i="10"/>
  <c r="AU35" i="10"/>
  <c r="AT35" i="10"/>
  <c r="AS18" i="10"/>
  <c r="AT18" i="10"/>
  <c r="AV18" i="10"/>
  <c r="AU18" i="10"/>
  <c r="AT28" i="10"/>
  <c r="AS28" i="10"/>
  <c r="AU28" i="10"/>
  <c r="AV28" i="10"/>
  <c r="AT27" i="10"/>
  <c r="AU27" i="10"/>
  <c r="AS27" i="10"/>
  <c r="AV27" i="10"/>
  <c r="AU34" i="10"/>
  <c r="AT34" i="10"/>
  <c r="AV34" i="10"/>
  <c r="AS34" i="10"/>
  <c r="AS22" i="10"/>
  <c r="AT22" i="10"/>
  <c r="AV22" i="10"/>
  <c r="AU22" i="10"/>
  <c r="AT14" i="10"/>
  <c r="AS14" i="10"/>
  <c r="AV14" i="10"/>
  <c r="AU14" i="10"/>
  <c r="AU15" i="10"/>
  <c r="AT15" i="10"/>
  <c r="AV15" i="10"/>
  <c r="AS15" i="10"/>
  <c r="AU37" i="10"/>
  <c r="AS37" i="10"/>
  <c r="AV37" i="10"/>
  <c r="AT37" i="10"/>
  <c r="AV26" i="9"/>
  <c r="AT26" i="9"/>
  <c r="AU26" i="9"/>
  <c r="AS26" i="9"/>
  <c r="AS34" i="9"/>
  <c r="AV34" i="9"/>
  <c r="AU34" i="9"/>
  <c r="AT34" i="9"/>
  <c r="AS13" i="9"/>
  <c r="AU13" i="9"/>
  <c r="AV13" i="9"/>
  <c r="AT13" i="9"/>
  <c r="AS36" i="9"/>
  <c r="AT36" i="9"/>
  <c r="AU36" i="9"/>
  <c r="AV36" i="9"/>
  <c r="AS28" i="9"/>
  <c r="AT28" i="9"/>
  <c r="AV28" i="9"/>
  <c r="AU28" i="9"/>
  <c r="AV15" i="9"/>
  <c r="AT15" i="9"/>
  <c r="AU15" i="9"/>
  <c r="AS15" i="9"/>
  <c r="AV20" i="9"/>
  <c r="AS20" i="9"/>
  <c r="AT20" i="9"/>
  <c r="AU20" i="9"/>
  <c r="AU30" i="9"/>
  <c r="AV30" i="9"/>
  <c r="AT30" i="9"/>
  <c r="AS30" i="9"/>
  <c r="AV17" i="9"/>
  <c r="AT17" i="9"/>
  <c r="AS17" i="9"/>
  <c r="AU17" i="9"/>
  <c r="AU32" i="9"/>
  <c r="AV32" i="9"/>
  <c r="AT32" i="9"/>
  <c r="AS32" i="9"/>
  <c r="H31" i="9"/>
  <c r="H35" i="9"/>
  <c r="H19" i="9"/>
  <c r="H22" i="9"/>
  <c r="H14" i="9"/>
  <c r="H12" i="9"/>
  <c r="H18" i="9"/>
  <c r="H38" i="9"/>
  <c r="H16" i="9"/>
  <c r="H15" i="9"/>
  <c r="H10" i="9"/>
  <c r="H21" i="9"/>
  <c r="H20" i="9"/>
  <c r="H28" i="9"/>
  <c r="H23" i="9"/>
  <c r="H17" i="9"/>
  <c r="H37" i="9"/>
  <c r="H29" i="9"/>
  <c r="H26" i="9"/>
  <c r="H13" i="9"/>
  <c r="H36" i="9"/>
  <c r="H32" i="9"/>
  <c r="H34" i="9"/>
  <c r="H9" i="9"/>
  <c r="H27" i="9"/>
  <c r="H33" i="9"/>
  <c r="H24" i="9"/>
  <c r="H25" i="9"/>
  <c r="H30" i="9"/>
  <c r="H11" i="9"/>
  <c r="AU24" i="9"/>
  <c r="AS24" i="9"/>
  <c r="AV24" i="9"/>
  <c r="AT24" i="9"/>
  <c r="AU11" i="9"/>
  <c r="AT11" i="9"/>
  <c r="AV11" i="9"/>
  <c r="AS11" i="9"/>
  <c r="AV23" i="9"/>
  <c r="AS23" i="9"/>
  <c r="AT23" i="9"/>
  <c r="AU23" i="9"/>
  <c r="AS38" i="9"/>
  <c r="AV38" i="9"/>
  <c r="AT38" i="9"/>
  <c r="AU38" i="9"/>
  <c r="AU19" i="9"/>
  <c r="AV19" i="9"/>
  <c r="AT19" i="9"/>
  <c r="AS19" i="9"/>
  <c r="AV35" i="9"/>
  <c r="AU35" i="9"/>
  <c r="AT35" i="9"/>
  <c r="AS35" i="9"/>
  <c r="AT14" i="9"/>
  <c r="AU14" i="9"/>
  <c r="AS14" i="9"/>
  <c r="AV14" i="9"/>
  <c r="AV21" i="9"/>
  <c r="AU21" i="9"/>
  <c r="AS21" i="9"/>
  <c r="AT21" i="9"/>
  <c r="AU10" i="9"/>
  <c r="AV10" i="9"/>
  <c r="AT10" i="9"/>
  <c r="AS10" i="9"/>
  <c r="AU9" i="9"/>
  <c r="AS9" i="9"/>
  <c r="AT9" i="9"/>
  <c r="AV9" i="9"/>
  <c r="AT25" i="9"/>
  <c r="AV25" i="9"/>
  <c r="AU25" i="9"/>
  <c r="AS25" i="9"/>
  <c r="AS27" i="9"/>
  <c r="AU27" i="9"/>
  <c r="AT27" i="9"/>
  <c r="AV27" i="9"/>
  <c r="AU18" i="9"/>
  <c r="AT18" i="9"/>
  <c r="AV18" i="9"/>
  <c r="AS18" i="9"/>
  <c r="AU29" i="9"/>
  <c r="AV29" i="9"/>
  <c r="AT29" i="9"/>
  <c r="AS29" i="9"/>
  <c r="AV12" i="9"/>
  <c r="AS12" i="9"/>
  <c r="AU12" i="9"/>
  <c r="AT12" i="9"/>
  <c r="AT22" i="9"/>
  <c r="AU22" i="9"/>
  <c r="AS22" i="9"/>
  <c r="AV22" i="9"/>
  <c r="AU33" i="9"/>
  <c r="AV33" i="9"/>
  <c r="AT33" i="9"/>
  <c r="AS33" i="9"/>
  <c r="AV16" i="9"/>
  <c r="AU16" i="9"/>
  <c r="AS16" i="9"/>
  <c r="AT16" i="9"/>
  <c r="AU31" i="9"/>
  <c r="AT31" i="9"/>
  <c r="AV31" i="9"/>
  <c r="AS31" i="9"/>
  <c r="AU37" i="9"/>
  <c r="AV37" i="9"/>
  <c r="AS37" i="9"/>
  <c r="AT37" i="9"/>
  <c r="AT30" i="8"/>
  <c r="AS30" i="8"/>
  <c r="AU30" i="8"/>
  <c r="AV30" i="8"/>
  <c r="AU13" i="8"/>
  <c r="AT13" i="8"/>
  <c r="AS13" i="8"/>
  <c r="AV13" i="8"/>
  <c r="AS11" i="8"/>
  <c r="AV11" i="8"/>
  <c r="AT11" i="8"/>
  <c r="AU11" i="8"/>
  <c r="AT21" i="8"/>
  <c r="AU21" i="8"/>
  <c r="AS21" i="8"/>
  <c r="AV21" i="8"/>
  <c r="AT9" i="8"/>
  <c r="AV9" i="8"/>
  <c r="AU9" i="8"/>
  <c r="AS9" i="8"/>
  <c r="AU25" i="8"/>
  <c r="AT25" i="8"/>
  <c r="AV25" i="8"/>
  <c r="AS25" i="8"/>
  <c r="AS15" i="8"/>
  <c r="AU15" i="8"/>
  <c r="AV15" i="8"/>
  <c r="AT15" i="8"/>
  <c r="AS12" i="8"/>
  <c r="AV12" i="8"/>
  <c r="AU12" i="8"/>
  <c r="AT12" i="8"/>
  <c r="AV29" i="8"/>
  <c r="AT29" i="8"/>
  <c r="AU29" i="8"/>
  <c r="AS29" i="8"/>
  <c r="AT24" i="8"/>
  <c r="AS24" i="8"/>
  <c r="AU24" i="8"/>
  <c r="AV24" i="8"/>
  <c r="AS16" i="8"/>
  <c r="AT16" i="8"/>
  <c r="AU16" i="8"/>
  <c r="AV16" i="8"/>
  <c r="AU33" i="8"/>
  <c r="AV33" i="8"/>
  <c r="AT33" i="8"/>
  <c r="AS33" i="8"/>
  <c r="AU23" i="8"/>
  <c r="AV23" i="8"/>
  <c r="AT23" i="8"/>
  <c r="AS23" i="8"/>
  <c r="AU32" i="8"/>
  <c r="AV32" i="8"/>
  <c r="AS32" i="8"/>
  <c r="AT32" i="8"/>
  <c r="AS26" i="8"/>
  <c r="AT26" i="8"/>
  <c r="AV26" i="8"/>
  <c r="AU26" i="8"/>
  <c r="AU28" i="8"/>
  <c r="AT28" i="8"/>
  <c r="AS28" i="8"/>
  <c r="AV28" i="8"/>
  <c r="AU31" i="8"/>
  <c r="AT31" i="8"/>
  <c r="AS31" i="8"/>
  <c r="AV31" i="8"/>
  <c r="AS20" i="8"/>
  <c r="AV20" i="8"/>
  <c r="AT20" i="8"/>
  <c r="AU20" i="8"/>
  <c r="AU37" i="8"/>
  <c r="AV37" i="8"/>
  <c r="AS37" i="8"/>
  <c r="AT37" i="8"/>
  <c r="AS35" i="8"/>
  <c r="AV35" i="8"/>
  <c r="AT35" i="8"/>
  <c r="AU35" i="8"/>
  <c r="AS14" i="8"/>
  <c r="AT14" i="8"/>
  <c r="AU14" i="8"/>
  <c r="AV14" i="8"/>
  <c r="AT17" i="8"/>
  <c r="AU17" i="8"/>
  <c r="AS17" i="8"/>
  <c r="AV17" i="8"/>
  <c r="AT34" i="8"/>
  <c r="AU34" i="8"/>
  <c r="AS34" i="8"/>
  <c r="AV34" i="8"/>
  <c r="AS36" i="8"/>
  <c r="AT36" i="8"/>
  <c r="AV36" i="8"/>
  <c r="AU36" i="8"/>
  <c r="AT22" i="8"/>
  <c r="AV22" i="8"/>
  <c r="AU22" i="8"/>
  <c r="AS22" i="8"/>
  <c r="AS27" i="8"/>
  <c r="AU27" i="8"/>
  <c r="AV27" i="8"/>
  <c r="AT27" i="8"/>
  <c r="H30" i="8"/>
  <c r="H27" i="8"/>
  <c r="H19" i="8"/>
  <c r="H33" i="8"/>
  <c r="H37" i="8"/>
  <c r="H32" i="8"/>
  <c r="H10" i="8"/>
  <c r="H18" i="8"/>
  <c r="H24" i="8"/>
  <c r="H12" i="8"/>
  <c r="H26" i="8"/>
  <c r="H14" i="8"/>
  <c r="H9" i="8"/>
  <c r="H22" i="8"/>
  <c r="H25" i="8"/>
  <c r="H11" i="8"/>
  <c r="H13" i="8"/>
  <c r="H36" i="8"/>
  <c r="H29" i="8"/>
  <c r="H28" i="8"/>
  <c r="H21" i="8"/>
  <c r="H35" i="8"/>
  <c r="H17" i="8"/>
  <c r="H38" i="8"/>
  <c r="H34" i="8"/>
  <c r="H16" i="8"/>
  <c r="H23" i="8"/>
  <c r="H31" i="8"/>
  <c r="H15" i="8"/>
  <c r="H20" i="8"/>
  <c r="AU18" i="8"/>
  <c r="AV18" i="8"/>
  <c r="AT18" i="8"/>
  <c r="AS18" i="8"/>
  <c r="AU10" i="8"/>
  <c r="AS10" i="8"/>
  <c r="AV10" i="8"/>
  <c r="AT10" i="8"/>
  <c r="AS38" i="8"/>
  <c r="AT38" i="8"/>
  <c r="AU38" i="8"/>
  <c r="AV38" i="8"/>
  <c r="AV19" i="8"/>
  <c r="AT19" i="8"/>
  <c r="AU19" i="8"/>
  <c r="AS19" i="8"/>
  <c r="H37" i="7"/>
  <c r="H11" i="7"/>
  <c r="H17" i="7"/>
  <c r="H26" i="7"/>
  <c r="H36" i="7"/>
  <c r="H18" i="7"/>
  <c r="H22" i="7"/>
  <c r="H35" i="7"/>
  <c r="H12" i="7"/>
  <c r="H20" i="7"/>
  <c r="H25" i="7"/>
  <c r="H33" i="7"/>
  <c r="H27" i="7"/>
  <c r="H15" i="7"/>
  <c r="H38" i="7"/>
  <c r="H24" i="7"/>
  <c r="H14" i="7"/>
  <c r="H9" i="7"/>
  <c r="H13" i="7"/>
  <c r="H32" i="7"/>
  <c r="H23" i="7"/>
  <c r="H19" i="7"/>
  <c r="H10" i="7"/>
  <c r="H30" i="7"/>
  <c r="H34" i="7"/>
  <c r="H16" i="7"/>
  <c r="H28" i="7"/>
  <c r="H21" i="7"/>
  <c r="H31" i="7"/>
  <c r="H29" i="7"/>
  <c r="AV21" i="7"/>
  <c r="AS28" i="7"/>
  <c r="AV28" i="7"/>
  <c r="AS31" i="7"/>
  <c r="AU31" i="7"/>
  <c r="AV15" i="7"/>
  <c r="AV24" i="7"/>
  <c r="AT22" i="6"/>
  <c r="AV22" i="6"/>
  <c r="AU22" i="6"/>
  <c r="AS22" i="6"/>
  <c r="AV19" i="6"/>
  <c r="AU19" i="6"/>
  <c r="AS19" i="6"/>
  <c r="AT19" i="6"/>
  <c r="AT32" i="6"/>
  <c r="AS32" i="6"/>
  <c r="AV32" i="6"/>
  <c r="AU32" i="6"/>
  <c r="AS13" i="6"/>
  <c r="AT13" i="6"/>
  <c r="AV13" i="6"/>
  <c r="AU13" i="6"/>
  <c r="AV17" i="6"/>
  <c r="AT17" i="6"/>
  <c r="AU17" i="6"/>
  <c r="AS17" i="6"/>
  <c r="AS28" i="6"/>
  <c r="AT28" i="6"/>
  <c r="AV28" i="6"/>
  <c r="AU28" i="6"/>
  <c r="AT20" i="6"/>
  <c r="AS20" i="6"/>
  <c r="AU20" i="6"/>
  <c r="AV20" i="6"/>
  <c r="AT12" i="6"/>
  <c r="AV12" i="6"/>
  <c r="AS12" i="6"/>
  <c r="AU12" i="6"/>
  <c r="AS34" i="6"/>
  <c r="AV34" i="6"/>
  <c r="AU34" i="6"/>
  <c r="AT34" i="6"/>
  <c r="AS14" i="6"/>
  <c r="AU14" i="6"/>
  <c r="AT14" i="6"/>
  <c r="AV14" i="6"/>
  <c r="AV29" i="6"/>
  <c r="AS29" i="6"/>
  <c r="AU29" i="6"/>
  <c r="AT29" i="6"/>
  <c r="AT9" i="6"/>
  <c r="AS9" i="6"/>
  <c r="AV9" i="6"/>
  <c r="AU9" i="6"/>
  <c r="AS38" i="6"/>
  <c r="AV38" i="6"/>
  <c r="AU38" i="6"/>
  <c r="AT38" i="6"/>
  <c r="AU31" i="6"/>
  <c r="AS31" i="6"/>
  <c r="AV31" i="6"/>
  <c r="AT31" i="6"/>
  <c r="AT18" i="6"/>
  <c r="AV18" i="6"/>
  <c r="AS18" i="6"/>
  <c r="AU18" i="6"/>
  <c r="H33" i="6"/>
  <c r="H23" i="6"/>
  <c r="H15" i="6"/>
  <c r="H38" i="6"/>
  <c r="H27" i="6"/>
  <c r="H13" i="6"/>
  <c r="H30" i="6"/>
  <c r="H22" i="6"/>
  <c r="H29" i="6"/>
  <c r="H36" i="6"/>
  <c r="H34" i="6"/>
  <c r="H17" i="6"/>
  <c r="H10" i="6"/>
  <c r="H26" i="6"/>
  <c r="H14" i="6"/>
  <c r="H21" i="6"/>
  <c r="H18" i="6"/>
  <c r="H24" i="6"/>
  <c r="H12" i="6"/>
  <c r="H31" i="6"/>
  <c r="H11" i="6"/>
  <c r="H20" i="6"/>
  <c r="H35" i="6"/>
  <c r="H9" i="6"/>
  <c r="H19" i="6"/>
  <c r="H32" i="6"/>
  <c r="H25" i="6"/>
  <c r="H28" i="6"/>
  <c r="H16" i="6"/>
  <c r="H37" i="6"/>
  <c r="AU23" i="6"/>
  <c r="AS23" i="6"/>
  <c r="AT23" i="6"/>
  <c r="AV23" i="6"/>
  <c r="AV30" i="6"/>
  <c r="AU30" i="6"/>
  <c r="AT30" i="6"/>
  <c r="AS30" i="6"/>
  <c r="AT16" i="6"/>
  <c r="AS16" i="6"/>
  <c r="AU16" i="6"/>
  <c r="AV16" i="6"/>
  <c r="AT10" i="6"/>
  <c r="AS10" i="6"/>
  <c r="AU10" i="6"/>
  <c r="AV10" i="6"/>
  <c r="AV11" i="6"/>
  <c r="AS11" i="6"/>
  <c r="AT11" i="6"/>
  <c r="AU11" i="6"/>
  <c r="AS26" i="6"/>
  <c r="AT26" i="6"/>
  <c r="AU26" i="6"/>
  <c r="AV26" i="6"/>
  <c r="AT21" i="6"/>
  <c r="AV21" i="6"/>
  <c r="AU21" i="6"/>
  <c r="AS21" i="6"/>
  <c r="AU25" i="6"/>
  <c r="AV25" i="6"/>
  <c r="AS25" i="6"/>
  <c r="AT25" i="6"/>
  <c r="AU36" i="6"/>
  <c r="AT36" i="6"/>
  <c r="AS36" i="6"/>
  <c r="AV36" i="6"/>
  <c r="AT24" i="6"/>
  <c r="AS24" i="6"/>
  <c r="AU24" i="6"/>
  <c r="AV24" i="6"/>
  <c r="AU33" i="6"/>
  <c r="AV33" i="6"/>
  <c r="AT33" i="6"/>
  <c r="AS33" i="6"/>
  <c r="AS15" i="6"/>
  <c r="AU15" i="6"/>
  <c r="AT15" i="6"/>
  <c r="AV15" i="6"/>
  <c r="AT37" i="6"/>
  <c r="AV37" i="6"/>
  <c r="AU37" i="6"/>
  <c r="AS37" i="6"/>
  <c r="AU35" i="6"/>
  <c r="AS35" i="6"/>
  <c r="AV35" i="6"/>
  <c r="AT35" i="6"/>
  <c r="AS27" i="6"/>
  <c r="AU27" i="6"/>
  <c r="AV27" i="6"/>
  <c r="AT27" i="6"/>
  <c r="AV24" i="2"/>
  <c r="AS24" i="2"/>
  <c r="AV12" i="2"/>
  <c r="AV23" i="2"/>
  <c r="H12" i="2"/>
  <c r="H13" i="2"/>
  <c r="H26" i="2"/>
  <c r="H30" i="2"/>
  <c r="H18" i="2"/>
  <c r="H29" i="2"/>
  <c r="H25" i="2"/>
  <c r="H34" i="2"/>
  <c r="H31" i="2"/>
  <c r="H28" i="2"/>
  <c r="H10" i="2"/>
  <c r="H22" i="2"/>
  <c r="H21" i="2"/>
  <c r="H16" i="2"/>
  <c r="H11" i="2"/>
  <c r="H14" i="2"/>
  <c r="H19" i="2"/>
  <c r="H33" i="2"/>
  <c r="H15" i="2"/>
  <c r="H32" i="2"/>
  <c r="H38" i="2"/>
  <c r="H37" i="2"/>
  <c r="H24" i="2"/>
  <c r="H35" i="2"/>
  <c r="H27" i="2"/>
  <c r="H20" i="2"/>
  <c r="H36" i="2"/>
  <c r="H9" i="2"/>
  <c r="H17" i="2"/>
  <c r="H23" i="2"/>
  <c r="AU27" i="2"/>
  <c r="AV27" i="2"/>
  <c r="AT35" i="2"/>
  <c r="AV28" i="2"/>
  <c r="AT17" i="2"/>
  <c r="AU17" i="2"/>
  <c r="AU36" i="2"/>
  <c r="AS20" i="2"/>
  <c r="AU20" i="2"/>
  <c r="AV9" i="2"/>
  <c r="AS18" i="2"/>
  <c r="AT18" i="2"/>
  <c r="AT37" i="2"/>
  <c r="AS37" i="2"/>
  <c r="AV37" i="2"/>
  <c r="AX36" i="4"/>
  <c r="BA36" i="4"/>
  <c r="BB36" i="4" s="1"/>
  <c r="AX32" i="4"/>
  <c r="BA32" i="4"/>
  <c r="BB32" i="4" s="1"/>
  <c r="AX22" i="4"/>
  <c r="BA22" i="4"/>
  <c r="BB22" i="4" s="1"/>
  <c r="AX33" i="4"/>
  <c r="BA33" i="4"/>
  <c r="BB33" i="4" s="1"/>
  <c r="AX31" i="4"/>
  <c r="BA31" i="4"/>
  <c r="BB31" i="4" s="1"/>
  <c r="AX38" i="4"/>
  <c r="BA38" i="4"/>
  <c r="BB38" i="4" s="1"/>
  <c r="AX25" i="4"/>
  <c r="BA25" i="4"/>
  <c r="BB25" i="4" s="1"/>
  <c r="AX11" i="4"/>
  <c r="BA11" i="4"/>
  <c r="BB11" i="4" s="1"/>
  <c r="AX27" i="4"/>
  <c r="BA27" i="4"/>
  <c r="BB27" i="4" s="1"/>
  <c r="AX29" i="4"/>
  <c r="BA29" i="4"/>
  <c r="BB29" i="4" s="1"/>
  <c r="AX37" i="4"/>
  <c r="BA37" i="4"/>
  <c r="BB37" i="4" s="1"/>
  <c r="AX26" i="4"/>
  <c r="BA26" i="4"/>
  <c r="BB26" i="4" s="1"/>
  <c r="AX23" i="4"/>
  <c r="BA23" i="4"/>
  <c r="BB23" i="4" s="1"/>
  <c r="AX10" i="4"/>
  <c r="BA10" i="4"/>
  <c r="BB10" i="4" s="1"/>
  <c r="AX20" i="4"/>
  <c r="BA20" i="4"/>
  <c r="BB20" i="4" s="1"/>
  <c r="AX14" i="4"/>
  <c r="BA14" i="4"/>
  <c r="BB14" i="4" s="1"/>
  <c r="H29" i="4"/>
  <c r="H32" i="4"/>
  <c r="H18" i="4"/>
  <c r="H27" i="4"/>
  <c r="H17" i="4"/>
  <c r="H21" i="4"/>
  <c r="H10" i="4"/>
  <c r="H15" i="4"/>
  <c r="H19" i="4"/>
  <c r="H20" i="4"/>
  <c r="H36" i="4"/>
  <c r="H26" i="4"/>
  <c r="H38" i="4"/>
  <c r="H14" i="4"/>
  <c r="H30" i="4"/>
  <c r="H11" i="4"/>
  <c r="H24" i="4"/>
  <c r="H35" i="4"/>
  <c r="H33" i="4"/>
  <c r="H25" i="4"/>
  <c r="H16" i="4"/>
  <c r="H31" i="4"/>
  <c r="H28" i="4"/>
  <c r="H13" i="4"/>
  <c r="H34" i="4"/>
  <c r="H37" i="4"/>
  <c r="H23" i="4"/>
  <c r="H9" i="4"/>
  <c r="H22" i="4"/>
  <c r="H12" i="4"/>
  <c r="AX19" i="4"/>
  <c r="BA19" i="4"/>
  <c r="BB19" i="4" s="1"/>
  <c r="AX30" i="4"/>
  <c r="BA30" i="4"/>
  <c r="BB30" i="4" s="1"/>
  <c r="AX16" i="4"/>
  <c r="BA16" i="4"/>
  <c r="BB16" i="4" s="1"/>
  <c r="AX34" i="4"/>
  <c r="BA34" i="4"/>
  <c r="BB34" i="4" s="1"/>
  <c r="AX21" i="4"/>
  <c r="BA21" i="4"/>
  <c r="BB21" i="4" s="1"/>
  <c r="AX17" i="4"/>
  <c r="BA17" i="4"/>
  <c r="BB17" i="4" s="1"/>
  <c r="AX15" i="4"/>
  <c r="BA15" i="4"/>
  <c r="BB15" i="4" s="1"/>
  <c r="AX24" i="4"/>
  <c r="BA24" i="4"/>
  <c r="BB24" i="4" s="1"/>
  <c r="AX12" i="4"/>
  <c r="BA12" i="4"/>
  <c r="BB12" i="4" s="1"/>
  <c r="AX35" i="4"/>
  <c r="BA35" i="4"/>
  <c r="BB35" i="4" s="1"/>
  <c r="AX9" i="4"/>
  <c r="BA9" i="4"/>
  <c r="BB9" i="4" s="1"/>
  <c r="AX13" i="4"/>
  <c r="BA13" i="4"/>
  <c r="BB13" i="4" s="1"/>
  <c r="AX28" i="4"/>
  <c r="BA28" i="4"/>
  <c r="BB28" i="4" s="1"/>
  <c r="AX18" i="4"/>
  <c r="BA18" i="4"/>
  <c r="BB18" i="4" s="1"/>
  <c r="AM7" i="3"/>
  <c r="AX25" i="12" l="1"/>
  <c r="AU11" i="2"/>
  <c r="AS12" i="7"/>
  <c r="AV11" i="7"/>
  <c r="AS17" i="7"/>
  <c r="AS17" i="2"/>
  <c r="AU17" i="7"/>
  <c r="AV30" i="2"/>
  <c r="AS34" i="2"/>
  <c r="AS35" i="7"/>
  <c r="AT30" i="7"/>
  <c r="AX30" i="7" s="1"/>
  <c r="AU19" i="7"/>
  <c r="AT36" i="2"/>
  <c r="AX36" i="2" s="1"/>
  <c r="AS27" i="7"/>
  <c r="AV23" i="7"/>
  <c r="AS36" i="2"/>
  <c r="AS11" i="7"/>
  <c r="AU11" i="7"/>
  <c r="AT36" i="7"/>
  <c r="BA36" i="7" s="1"/>
  <c r="BB36" i="7" s="1"/>
  <c r="AV10" i="2"/>
  <c r="AT38" i="7"/>
  <c r="AX38" i="7" s="1"/>
  <c r="AS22" i="7"/>
  <c r="AU10" i="7"/>
  <c r="AT20" i="7"/>
  <c r="BA20" i="7" s="1"/>
  <c r="BB20" i="7" s="1"/>
  <c r="AU34" i="2"/>
  <c r="AV26" i="2"/>
  <c r="AV35" i="7"/>
  <c r="AT28" i="7"/>
  <c r="BA28" i="7" s="1"/>
  <c r="BB28" i="7" s="1"/>
  <c r="AS35" i="2"/>
  <c r="AT23" i="2"/>
  <c r="AX23" i="2" s="1"/>
  <c r="AU23" i="2"/>
  <c r="AU27" i="7"/>
  <c r="AT29" i="7"/>
  <c r="AX29" i="7" s="1"/>
  <c r="AU15" i="7"/>
  <c r="AV11" i="2"/>
  <c r="AS36" i="7"/>
  <c r="AS14" i="7"/>
  <c r="AU21" i="7"/>
  <c r="AU34" i="7"/>
  <c r="AS30" i="2"/>
  <c r="AT30" i="2"/>
  <c r="AX30" i="2" s="1"/>
  <c r="AU35" i="7"/>
  <c r="AT24" i="7"/>
  <c r="AX24" i="7" s="1"/>
  <c r="AV33" i="7"/>
  <c r="BA30" i="12"/>
  <c r="BB30" i="12" s="1"/>
  <c r="BA18" i="12"/>
  <c r="BB18" i="12" s="1"/>
  <c r="AX34" i="12"/>
  <c r="BA24" i="12"/>
  <c r="BB24" i="12" s="1"/>
  <c r="AX35" i="12"/>
  <c r="AX11" i="12"/>
  <c r="AU25" i="7"/>
  <c r="AT21" i="7"/>
  <c r="BA21" i="7" s="1"/>
  <c r="BB21" i="7" s="1"/>
  <c r="AT13" i="7"/>
  <c r="BA13" i="7" s="1"/>
  <c r="BB13" i="7" s="1"/>
  <c r="AV17" i="7"/>
  <c r="AS29" i="7"/>
  <c r="AS10" i="7"/>
  <c r="AT22" i="7"/>
  <c r="AX22" i="7" s="1"/>
  <c r="AV37" i="7"/>
  <c r="AV31" i="7"/>
  <c r="AT10" i="7"/>
  <c r="AX10" i="7" s="1"/>
  <c r="AU12" i="7"/>
  <c r="AV22" i="7"/>
  <c r="AU20" i="7"/>
  <c r="AT23" i="7"/>
  <c r="AX23" i="7" s="1"/>
  <c r="AT12" i="7"/>
  <c r="AS34" i="7"/>
  <c r="AV12" i="7"/>
  <c r="AV19" i="7"/>
  <c r="AU24" i="7"/>
  <c r="AU38" i="7"/>
  <c r="AT25" i="7"/>
  <c r="AX25" i="7" s="1"/>
  <c r="AT17" i="7"/>
  <c r="AX17" i="7" s="1"/>
  <c r="AU22" i="7"/>
  <c r="AU32" i="7"/>
  <c r="AU18" i="7"/>
  <c r="AU26" i="7"/>
  <c r="AS19" i="7"/>
  <c r="AT14" i="7"/>
  <c r="AX14" i="7" s="1"/>
  <c r="AV36" i="7"/>
  <c r="AS23" i="7"/>
  <c r="AV30" i="7"/>
  <c r="AT34" i="7"/>
  <c r="BA34" i="7" s="1"/>
  <c r="BB34" i="7" s="1"/>
  <c r="AV10" i="7"/>
  <c r="AT15" i="7"/>
  <c r="AX15" i="7" s="1"/>
  <c r="AS15" i="7"/>
  <c r="AS21" i="7"/>
  <c r="AV29" i="7"/>
  <c r="AU13" i="7"/>
  <c r="AV9" i="7"/>
  <c r="AU16" i="7"/>
  <c r="AV26" i="7"/>
  <c r="AU23" i="7"/>
  <c r="AU30" i="7"/>
  <c r="AT27" i="2"/>
  <c r="BA27" i="2" s="1"/>
  <c r="BB27" i="2" s="1"/>
  <c r="AS10" i="2"/>
  <c r="AT10" i="2"/>
  <c r="BA10" i="2" s="1"/>
  <c r="BB10" i="2" s="1"/>
  <c r="AU18" i="2"/>
  <c r="AV29" i="2"/>
  <c r="AU15" i="2"/>
  <c r="AU29" i="2"/>
  <c r="AV15" i="2"/>
  <c r="AS29" i="2"/>
  <c r="AT19" i="2"/>
  <c r="AX19" i="2" s="1"/>
  <c r="AT38" i="2"/>
  <c r="BA38" i="2" s="1"/>
  <c r="BB38" i="2" s="1"/>
  <c r="AT26" i="2"/>
  <c r="BA26" i="2" s="1"/>
  <c r="BB26" i="2" s="1"/>
  <c r="AS31" i="2"/>
  <c r="AS38" i="2"/>
  <c r="AU19" i="2"/>
  <c r="AS26" i="2"/>
  <c r="AT12" i="2"/>
  <c r="AU24" i="2"/>
  <c r="AT15" i="2"/>
  <c r="AX15" i="2" s="1"/>
  <c r="AV31" i="2"/>
  <c r="AU31" i="2"/>
  <c r="AV19" i="2"/>
  <c r="AU12" i="2"/>
  <c r="AS9" i="2"/>
  <c r="BA22" i="12"/>
  <c r="BB22" i="12" s="1"/>
  <c r="BA9" i="12"/>
  <c r="BB9" i="12" s="1"/>
  <c r="AX12" i="12"/>
  <c r="AS26" i="7"/>
  <c r="AU29" i="7"/>
  <c r="AU37" i="7"/>
  <c r="AV16" i="7"/>
  <c r="AT33" i="7"/>
  <c r="AX33" i="7" s="1"/>
  <c r="AT19" i="7"/>
  <c r="AX19" i="7" s="1"/>
  <c r="AV18" i="7"/>
  <c r="AS32" i="7"/>
  <c r="AU9" i="7"/>
  <c r="AV20" i="7"/>
  <c r="AT9" i="7"/>
  <c r="AX9" i="7" s="1"/>
  <c r="AV13" i="7"/>
  <c r="AS16" i="7"/>
  <c r="AV32" i="7"/>
  <c r="AS37" i="7"/>
  <c r="AU33" i="7"/>
  <c r="AU14" i="7"/>
  <c r="AS18" i="7"/>
  <c r="AT32" i="7"/>
  <c r="AX32" i="7" s="1"/>
  <c r="AS24" i="7"/>
  <c r="AT31" i="7"/>
  <c r="AX31" i="7" s="1"/>
  <c r="AS20" i="7"/>
  <c r="AV38" i="7"/>
  <c r="AS9" i="7"/>
  <c r="AU28" i="7"/>
  <c r="AS30" i="7"/>
  <c r="AS13" i="7"/>
  <c r="AV34" i="7"/>
  <c r="AS25" i="7"/>
  <c r="AS14" i="2"/>
  <c r="AU14" i="2"/>
  <c r="AV33" i="2"/>
  <c r="AU25" i="2"/>
  <c r="AU22" i="2"/>
  <c r="AU33" i="2"/>
  <c r="AU38" i="2"/>
  <c r="AT20" i="2"/>
  <c r="AX20" i="2" s="1"/>
  <c r="AT34" i="2"/>
  <c r="AX34" i="2" s="1"/>
  <c r="AV35" i="2"/>
  <c r="AT16" i="2"/>
  <c r="AX16" i="2" s="1"/>
  <c r="AV22" i="2"/>
  <c r="AS32" i="2"/>
  <c r="AT14" i="2"/>
  <c r="AX14" i="2" s="1"/>
  <c r="AU28" i="2"/>
  <c r="AT9" i="2"/>
  <c r="AX9" i="2" s="1"/>
  <c r="AT28" i="2"/>
  <c r="AX28" i="2" s="1"/>
  <c r="AS25" i="2"/>
  <c r="AT21" i="2"/>
  <c r="BA21" i="2" s="1"/>
  <c r="BB21" i="2" s="1"/>
  <c r="AS13" i="2"/>
  <c r="AT33" i="2"/>
  <c r="AX33" i="2" s="1"/>
  <c r="AT25" i="2"/>
  <c r="AX25" i="2" s="1"/>
  <c r="AS21" i="2"/>
  <c r="AU13" i="2"/>
  <c r="AU21" i="2"/>
  <c r="AT13" i="2"/>
  <c r="BA13" i="2" s="1"/>
  <c r="BB13" i="2" s="1"/>
  <c r="AV16" i="2"/>
  <c r="AT32" i="2"/>
  <c r="BA32" i="2" s="1"/>
  <c r="BB32" i="2" s="1"/>
  <c r="AS16" i="2"/>
  <c r="AT22" i="2"/>
  <c r="BA22" i="2" s="1"/>
  <c r="BB22" i="2" s="1"/>
  <c r="AV32" i="2"/>
  <c r="AS11" i="2"/>
  <c r="AX15" i="10"/>
  <c r="BA15" i="10"/>
  <c r="BB15" i="10" s="1"/>
  <c r="AX11" i="10"/>
  <c r="BA11" i="10"/>
  <c r="BB11" i="10" s="1"/>
  <c r="AX36" i="10"/>
  <c r="BA36" i="10"/>
  <c r="BB36" i="10" s="1"/>
  <c r="AX23" i="10"/>
  <c r="BA23" i="10"/>
  <c r="BB23" i="10" s="1"/>
  <c r="AX14" i="10"/>
  <c r="BA14" i="10"/>
  <c r="BB14" i="10" s="1"/>
  <c r="AX29" i="10"/>
  <c r="BA29" i="10"/>
  <c r="BB29" i="10" s="1"/>
  <c r="AX22" i="10"/>
  <c r="BA22" i="10"/>
  <c r="BB22" i="10" s="1"/>
  <c r="AX28" i="10"/>
  <c r="BA28" i="10"/>
  <c r="BB28" i="10" s="1"/>
  <c r="AX16" i="10"/>
  <c r="BA16" i="10"/>
  <c r="BB16" i="10" s="1"/>
  <c r="AX31" i="10"/>
  <c r="BA31" i="10"/>
  <c r="BB31" i="10" s="1"/>
  <c r="AX34" i="10"/>
  <c r="BA34" i="10"/>
  <c r="BB34" i="10" s="1"/>
  <c r="AX18" i="10"/>
  <c r="BA18" i="10"/>
  <c r="BB18" i="10" s="1"/>
  <c r="AX24" i="10"/>
  <c r="BA24" i="10"/>
  <c r="BB24" i="10" s="1"/>
  <c r="AX17" i="10"/>
  <c r="BA17" i="10"/>
  <c r="BB17" i="10" s="1"/>
  <c r="AX35" i="10"/>
  <c r="BA35" i="10"/>
  <c r="BB35" i="10" s="1"/>
  <c r="AX13" i="10"/>
  <c r="BA13" i="10"/>
  <c r="BB13" i="10" s="1"/>
  <c r="AX21" i="10"/>
  <c r="BA21" i="10"/>
  <c r="BB21" i="10" s="1"/>
  <c r="AX37" i="10"/>
  <c r="BA37" i="10"/>
  <c r="BB37" i="10" s="1"/>
  <c r="AX19" i="10"/>
  <c r="BA19" i="10"/>
  <c r="BB19" i="10" s="1"/>
  <c r="AX10" i="10"/>
  <c r="BA10" i="10"/>
  <c r="BB10" i="10" s="1"/>
  <c r="AX33" i="10"/>
  <c r="BA33" i="10"/>
  <c r="BB33" i="10" s="1"/>
  <c r="AX25" i="10"/>
  <c r="BA25" i="10"/>
  <c r="BB25" i="10" s="1"/>
  <c r="AX32" i="10"/>
  <c r="BA32" i="10"/>
  <c r="BB32" i="10" s="1"/>
  <c r="AX20" i="10"/>
  <c r="BA20" i="10"/>
  <c r="BB20" i="10" s="1"/>
  <c r="AX30" i="10"/>
  <c r="BA30" i="10"/>
  <c r="BB30" i="10" s="1"/>
  <c r="AX38" i="10"/>
  <c r="BA38" i="10"/>
  <c r="BB38" i="10" s="1"/>
  <c r="AX12" i="10"/>
  <c r="BA12" i="10"/>
  <c r="BB12" i="10" s="1"/>
  <c r="AX27" i="10"/>
  <c r="BA27" i="10"/>
  <c r="BB27" i="10" s="1"/>
  <c r="AX26" i="10"/>
  <c r="BA26" i="10"/>
  <c r="BB26" i="10" s="1"/>
  <c r="AX9" i="10"/>
  <c r="BA9" i="10"/>
  <c r="BB9" i="10" s="1"/>
  <c r="AX31" i="9"/>
  <c r="BA31" i="9"/>
  <c r="BB31" i="9" s="1"/>
  <c r="BA18" i="9"/>
  <c r="BB18" i="9" s="1"/>
  <c r="AX18" i="9"/>
  <c r="AX13" i="9"/>
  <c r="BA13" i="9"/>
  <c r="BB13" i="9" s="1"/>
  <c r="BA22" i="9"/>
  <c r="BB22" i="9" s="1"/>
  <c r="AX22" i="9"/>
  <c r="BA14" i="9"/>
  <c r="BB14" i="9" s="1"/>
  <c r="AX14" i="9"/>
  <c r="AX16" i="9"/>
  <c r="BA16" i="9"/>
  <c r="BB16" i="9" s="1"/>
  <c r="AX12" i="9"/>
  <c r="BA12" i="9"/>
  <c r="BB12" i="9" s="1"/>
  <c r="AX17" i="9"/>
  <c r="BA17" i="9"/>
  <c r="BB17" i="9" s="1"/>
  <c r="AX15" i="9"/>
  <c r="BA15" i="9"/>
  <c r="BB15" i="9" s="1"/>
  <c r="AX27" i="9"/>
  <c r="BA27" i="9"/>
  <c r="BB27" i="9" s="1"/>
  <c r="AX10" i="9"/>
  <c r="BA10" i="9"/>
  <c r="BB10" i="9" s="1"/>
  <c r="AX35" i="9"/>
  <c r="BA35" i="9"/>
  <c r="BB35" i="9" s="1"/>
  <c r="AX23" i="9"/>
  <c r="BA23" i="9"/>
  <c r="BB23" i="9" s="1"/>
  <c r="AX34" i="9"/>
  <c r="BA34" i="9"/>
  <c r="BB34" i="9" s="1"/>
  <c r="AX30" i="9"/>
  <c r="BA30" i="9"/>
  <c r="BB30" i="9" s="1"/>
  <c r="AX37" i="9"/>
  <c r="BA37" i="9"/>
  <c r="BB37" i="9" s="1"/>
  <c r="AX21" i="9"/>
  <c r="BA21" i="9"/>
  <c r="BB21" i="9" s="1"/>
  <c r="AX28" i="9"/>
  <c r="BA28" i="9"/>
  <c r="BB28" i="9" s="1"/>
  <c r="AX33" i="9"/>
  <c r="BA33" i="9"/>
  <c r="BB33" i="9" s="1"/>
  <c r="AX29" i="9"/>
  <c r="BA29" i="9"/>
  <c r="BB29" i="9" s="1"/>
  <c r="AX19" i="9"/>
  <c r="BA19" i="9"/>
  <c r="BB19" i="9" s="1"/>
  <c r="AX11" i="9"/>
  <c r="BA11" i="9"/>
  <c r="BB11" i="9" s="1"/>
  <c r="AX25" i="9"/>
  <c r="BA25" i="9"/>
  <c r="BB25" i="9" s="1"/>
  <c r="AX32" i="9"/>
  <c r="BA32" i="9"/>
  <c r="BB32" i="9" s="1"/>
  <c r="AX20" i="9"/>
  <c r="BA20" i="9"/>
  <c r="BB20" i="9" s="1"/>
  <c r="BA24" i="9"/>
  <c r="BB24" i="9" s="1"/>
  <c r="AX24" i="9"/>
  <c r="AX36" i="9"/>
  <c r="BA36" i="9"/>
  <c r="BB36" i="9" s="1"/>
  <c r="AX26" i="9"/>
  <c r="BA26" i="9"/>
  <c r="BB26" i="9" s="1"/>
  <c r="AX9" i="9"/>
  <c r="BA9" i="9"/>
  <c r="BB9" i="9" s="1"/>
  <c r="AX38" i="9"/>
  <c r="BA38" i="9"/>
  <c r="BB38" i="9" s="1"/>
  <c r="AX20" i="8"/>
  <c r="BA20" i="8"/>
  <c r="BB20" i="8" s="1"/>
  <c r="BA11" i="8"/>
  <c r="BB11" i="8" s="1"/>
  <c r="AX11" i="8"/>
  <c r="AX19" i="8"/>
  <c r="BA19" i="8"/>
  <c r="BB19" i="8" s="1"/>
  <c r="BA37" i="8"/>
  <c r="BB37" i="8" s="1"/>
  <c r="AX37" i="8"/>
  <c r="AX15" i="8"/>
  <c r="BA15" i="8"/>
  <c r="BB15" i="8" s="1"/>
  <c r="AX27" i="8"/>
  <c r="BA27" i="8"/>
  <c r="BB27" i="8" s="1"/>
  <c r="BA16" i="8"/>
  <c r="BB16" i="8" s="1"/>
  <c r="AX16" i="8"/>
  <c r="AX18" i="8"/>
  <c r="BA18" i="8"/>
  <c r="BB18" i="8" s="1"/>
  <c r="AX23" i="8"/>
  <c r="BA23" i="8"/>
  <c r="BB23" i="8" s="1"/>
  <c r="AX38" i="8"/>
  <c r="BA38" i="8"/>
  <c r="BB38" i="8" s="1"/>
  <c r="AX33" i="8"/>
  <c r="BA33" i="8"/>
  <c r="BB33" i="8" s="1"/>
  <c r="AX10" i="8"/>
  <c r="BA10" i="8"/>
  <c r="BB10" i="8" s="1"/>
  <c r="AX36" i="8"/>
  <c r="BA36" i="8"/>
  <c r="BB36" i="8" s="1"/>
  <c r="AX14" i="8"/>
  <c r="BA14" i="8"/>
  <c r="BB14" i="8" s="1"/>
  <c r="AX26" i="8"/>
  <c r="BA26" i="8"/>
  <c r="BB26" i="8" s="1"/>
  <c r="AX29" i="8"/>
  <c r="BA29" i="8"/>
  <c r="BB29" i="8" s="1"/>
  <c r="AX25" i="8"/>
  <c r="BA25" i="8"/>
  <c r="BB25" i="8" s="1"/>
  <c r="BA12" i="8"/>
  <c r="BB12" i="8" s="1"/>
  <c r="AX12" i="8"/>
  <c r="AX31" i="8"/>
  <c r="BA31" i="8"/>
  <c r="BB31" i="8" s="1"/>
  <c r="AX13" i="8"/>
  <c r="BA13" i="8"/>
  <c r="BB13" i="8" s="1"/>
  <c r="BA34" i="8"/>
  <c r="BB34" i="8" s="1"/>
  <c r="AX34" i="8"/>
  <c r="AX9" i="8"/>
  <c r="BA9" i="8"/>
  <c r="BB9" i="8" s="1"/>
  <c r="BA28" i="8"/>
  <c r="BB28" i="8" s="1"/>
  <c r="AX28" i="8"/>
  <c r="AX32" i="8"/>
  <c r="BA32" i="8"/>
  <c r="BB32" i="8" s="1"/>
  <c r="AX35" i="8"/>
  <c r="BA35" i="8"/>
  <c r="BB35" i="8" s="1"/>
  <c r="AX22" i="8"/>
  <c r="BA22" i="8"/>
  <c r="BB22" i="8" s="1"/>
  <c r="AX17" i="8"/>
  <c r="BA17" i="8"/>
  <c r="BB17" i="8" s="1"/>
  <c r="AX24" i="8"/>
  <c r="BA24" i="8"/>
  <c r="BB24" i="8" s="1"/>
  <c r="AX21" i="8"/>
  <c r="BA21" i="8"/>
  <c r="BB21" i="8" s="1"/>
  <c r="AX30" i="8"/>
  <c r="BA30" i="8"/>
  <c r="BB30" i="8" s="1"/>
  <c r="AX27" i="7"/>
  <c r="BA27" i="7"/>
  <c r="BB27" i="7" s="1"/>
  <c r="BA33" i="7"/>
  <c r="BB33" i="7" s="1"/>
  <c r="AX35" i="7"/>
  <c r="BA35" i="7"/>
  <c r="BB35" i="7" s="1"/>
  <c r="AX37" i="7"/>
  <c r="BA37" i="7"/>
  <c r="BB37" i="7" s="1"/>
  <c r="AX16" i="7"/>
  <c r="BA16" i="7"/>
  <c r="BB16" i="7" s="1"/>
  <c r="AX21" i="7"/>
  <c r="BA18" i="7"/>
  <c r="BB18" i="7" s="1"/>
  <c r="AX18" i="7"/>
  <c r="BA23" i="7"/>
  <c r="BB23" i="7" s="1"/>
  <c r="BA12" i="7"/>
  <c r="BB12" i="7" s="1"/>
  <c r="AX12" i="7"/>
  <c r="AX11" i="7"/>
  <c r="BA11" i="7"/>
  <c r="BB11" i="7" s="1"/>
  <c r="AX26" i="7"/>
  <c r="BA26" i="7"/>
  <c r="BB26" i="7" s="1"/>
  <c r="AX28" i="7"/>
  <c r="AX13" i="7"/>
  <c r="AX34" i="6"/>
  <c r="BA34" i="6"/>
  <c r="BB34" i="6" s="1"/>
  <c r="BA28" i="6"/>
  <c r="BB28" i="6" s="1"/>
  <c r="AX28" i="6"/>
  <c r="AX18" i="6"/>
  <c r="BA18" i="6"/>
  <c r="BB18" i="6" s="1"/>
  <c r="AX31" i="6"/>
  <c r="BA31" i="6"/>
  <c r="BB31" i="6" s="1"/>
  <c r="AX37" i="6"/>
  <c r="BA37" i="6"/>
  <c r="BB37" i="6" s="1"/>
  <c r="AX21" i="6"/>
  <c r="BA21" i="6"/>
  <c r="BB21" i="6" s="1"/>
  <c r="AX10" i="6"/>
  <c r="BA10" i="6"/>
  <c r="BB10" i="6" s="1"/>
  <c r="AX27" i="6"/>
  <c r="BA27" i="6"/>
  <c r="BB27" i="6" s="1"/>
  <c r="AX15" i="6"/>
  <c r="BA15" i="6"/>
  <c r="BB15" i="6" s="1"/>
  <c r="BA12" i="6"/>
  <c r="BB12" i="6" s="1"/>
  <c r="AX12" i="6"/>
  <c r="AX36" i="6"/>
  <c r="BA36" i="6"/>
  <c r="BB36" i="6" s="1"/>
  <c r="AX14" i="6"/>
  <c r="BA14" i="6"/>
  <c r="BB14" i="6" s="1"/>
  <c r="AX35" i="6"/>
  <c r="BA35" i="6"/>
  <c r="BB35" i="6" s="1"/>
  <c r="AX25" i="6"/>
  <c r="BA25" i="6"/>
  <c r="BB25" i="6" s="1"/>
  <c r="AX13" i="6"/>
  <c r="BA13" i="6"/>
  <c r="BB13" i="6" s="1"/>
  <c r="AX23" i="6"/>
  <c r="BA23" i="6"/>
  <c r="BB23" i="6" s="1"/>
  <c r="AX9" i="6"/>
  <c r="BA9" i="6"/>
  <c r="BB9" i="6" s="1"/>
  <c r="AX32" i="6"/>
  <c r="BA32" i="6"/>
  <c r="BB32" i="6" s="1"/>
  <c r="AX29" i="6"/>
  <c r="BA29" i="6"/>
  <c r="BB29" i="6" s="1"/>
  <c r="AX19" i="6"/>
  <c r="BA19" i="6"/>
  <c r="BB19" i="6" s="1"/>
  <c r="AX24" i="6"/>
  <c r="BA24" i="6"/>
  <c r="BB24" i="6" s="1"/>
  <c r="AX17" i="6"/>
  <c r="BA17" i="6"/>
  <c r="BB17" i="6" s="1"/>
  <c r="AX26" i="6"/>
  <c r="BA26" i="6"/>
  <c r="BB26" i="6" s="1"/>
  <c r="AX38" i="6"/>
  <c r="BA38" i="6"/>
  <c r="BB38" i="6" s="1"/>
  <c r="AX16" i="6"/>
  <c r="BA16" i="6"/>
  <c r="BB16" i="6" s="1"/>
  <c r="AX33" i="6"/>
  <c r="BA33" i="6"/>
  <c r="BB33" i="6" s="1"/>
  <c r="AX11" i="6"/>
  <c r="BA11" i="6"/>
  <c r="BB11" i="6" s="1"/>
  <c r="AX30" i="6"/>
  <c r="BA30" i="6"/>
  <c r="BB30" i="6" s="1"/>
  <c r="AX20" i="6"/>
  <c r="BA20" i="6"/>
  <c r="BB20" i="6" s="1"/>
  <c r="AX22" i="6"/>
  <c r="BA22" i="6"/>
  <c r="BB22" i="6" s="1"/>
  <c r="AX31" i="2"/>
  <c r="BA31" i="2"/>
  <c r="BB31" i="2" s="1"/>
  <c r="BA15" i="2"/>
  <c r="BB15" i="2" s="1"/>
  <c r="AX17" i="2"/>
  <c r="BA17" i="2"/>
  <c r="BB17" i="2" s="1"/>
  <c r="AX37" i="2"/>
  <c r="BA37" i="2"/>
  <c r="BB37" i="2" s="1"/>
  <c r="AX35" i="2"/>
  <c r="BA35" i="2"/>
  <c r="BB35" i="2" s="1"/>
  <c r="AX12" i="2"/>
  <c r="BA12" i="2"/>
  <c r="BB12" i="2" s="1"/>
  <c r="BA23" i="2"/>
  <c r="BB23" i="2" s="1"/>
  <c r="AX29" i="2"/>
  <c r="BA29" i="2"/>
  <c r="BB29" i="2" s="1"/>
  <c r="AX24" i="2"/>
  <c r="BA24" i="2"/>
  <c r="BB24" i="2" s="1"/>
  <c r="AX18" i="2"/>
  <c r="BA18" i="2"/>
  <c r="BB18" i="2" s="1"/>
  <c r="BA11" i="2"/>
  <c r="BB11" i="2" s="1"/>
  <c r="AX11" i="2"/>
  <c r="AU38" i="3"/>
  <c r="AT38" i="3"/>
  <c r="AV38" i="3"/>
  <c r="AS38" i="3"/>
  <c r="AU37" i="3"/>
  <c r="AT37" i="3"/>
  <c r="AS37" i="3"/>
  <c r="AV37" i="3"/>
  <c r="H34" i="3"/>
  <c r="H18" i="3"/>
  <c r="H38" i="3"/>
  <c r="H28" i="3"/>
  <c r="H32" i="3"/>
  <c r="H16" i="3"/>
  <c r="H26" i="3"/>
  <c r="H24" i="3"/>
  <c r="H12" i="3"/>
  <c r="H9" i="3"/>
  <c r="H20" i="3"/>
  <c r="H27" i="3"/>
  <c r="H14" i="3"/>
  <c r="H33" i="3"/>
  <c r="H37" i="3"/>
  <c r="H21" i="3"/>
  <c r="H15" i="3"/>
  <c r="H23" i="3"/>
  <c r="H22" i="3"/>
  <c r="H11" i="3"/>
  <c r="H13" i="3"/>
  <c r="H10" i="3"/>
  <c r="H36" i="3"/>
  <c r="H30" i="3"/>
  <c r="H25" i="3"/>
  <c r="H31" i="3"/>
  <c r="H35" i="3"/>
  <c r="H17" i="3"/>
  <c r="H19" i="3"/>
  <c r="H29" i="3"/>
  <c r="BA29" i="7" l="1"/>
  <c r="BB29" i="7" s="1"/>
  <c r="BA10" i="7"/>
  <c r="BB10" i="7" s="1"/>
  <c r="BA19" i="7"/>
  <c r="BB19" i="7" s="1"/>
  <c r="BA30" i="2"/>
  <c r="BB30" i="2" s="1"/>
  <c r="AX10" i="2"/>
  <c r="AX13" i="2"/>
  <c r="AX38" i="2"/>
  <c r="AX20" i="7"/>
  <c r="AX27" i="2"/>
  <c r="BA19" i="2"/>
  <c r="BB19" i="2" s="1"/>
  <c r="AX36" i="7"/>
  <c r="BA36" i="2"/>
  <c r="BB36" i="2" s="1"/>
  <c r="BA30" i="7"/>
  <c r="BB30" i="7" s="1"/>
  <c r="BA22" i="7"/>
  <c r="BB22" i="7" s="1"/>
  <c r="BA38" i="7"/>
  <c r="BB38" i="7" s="1"/>
  <c r="BA24" i="7"/>
  <c r="BB24" i="7" s="1"/>
  <c r="BA17" i="7"/>
  <c r="BB17" i="7" s="1"/>
  <c r="BA15" i="7"/>
  <c r="BB15" i="7" s="1"/>
  <c r="BA14" i="7"/>
  <c r="BB14" i="7" s="1"/>
  <c r="BA31" i="7"/>
  <c r="BB31" i="7" s="1"/>
  <c r="AX34" i="7"/>
  <c r="BA25" i="7"/>
  <c r="BB25" i="7" s="1"/>
  <c r="BA9" i="2"/>
  <c r="BB9" i="2" s="1"/>
  <c r="AX26" i="2"/>
  <c r="BA14" i="2"/>
  <c r="BB14" i="2" s="1"/>
  <c r="BA9" i="7"/>
  <c r="BB9" i="7" s="1"/>
  <c r="BA32" i="7"/>
  <c r="BB32" i="7" s="1"/>
  <c r="BA25" i="2"/>
  <c r="BB25" i="2" s="1"/>
  <c r="BA16" i="2"/>
  <c r="BB16" i="2" s="1"/>
  <c r="BA20" i="2"/>
  <c r="BB20" i="2" s="1"/>
  <c r="BA33" i="2"/>
  <c r="BB33" i="2" s="1"/>
  <c r="BA34" i="2"/>
  <c r="BB34" i="2" s="1"/>
  <c r="AX21" i="2"/>
  <c r="AX22" i="2"/>
  <c r="AX32" i="2"/>
  <c r="BA28" i="2"/>
  <c r="BB28" i="2" s="1"/>
  <c r="AX37" i="3"/>
  <c r="BA37" i="3"/>
  <c r="BB37" i="3" s="1"/>
  <c r="AX38" i="3"/>
  <c r="BA38" i="3"/>
  <c r="BB38" i="3" s="1"/>
  <c r="AT16" i="3"/>
  <c r="AS16" i="3"/>
  <c r="AV16" i="3"/>
  <c r="AU16" i="3"/>
  <c r="AS25" i="3"/>
  <c r="AV25" i="3"/>
  <c r="AT25" i="3"/>
  <c r="AU25" i="3"/>
  <c r="AV13" i="3"/>
  <c r="AT13" i="3"/>
  <c r="AS13" i="3"/>
  <c r="AU13" i="3"/>
  <c r="AS17" i="3"/>
  <c r="AT17" i="3"/>
  <c r="AV17" i="3"/>
  <c r="AU17" i="3"/>
  <c r="AV36" i="3"/>
  <c r="AU36" i="3"/>
  <c r="AS36" i="3"/>
  <c r="AT36" i="3"/>
  <c r="AU26" i="3"/>
  <c r="AV26" i="3"/>
  <c r="AT26" i="3"/>
  <c r="AS26" i="3"/>
  <c r="AS27" i="3"/>
  <c r="AU27" i="3"/>
  <c r="AV27" i="3"/>
  <c r="AT27" i="3"/>
  <c r="AV19" i="3"/>
  <c r="AU19" i="3"/>
  <c r="AS19" i="3"/>
  <c r="AT19" i="3"/>
  <c r="AT18" i="3"/>
  <c r="AS18" i="3"/>
  <c r="AV18" i="3"/>
  <c r="AU18" i="3"/>
  <c r="AS30" i="3"/>
  <c r="AT30" i="3"/>
  <c r="AU30" i="3"/>
  <c r="AV30" i="3"/>
  <c r="AT15" i="3"/>
  <c r="AS15" i="3"/>
  <c r="AV15" i="3"/>
  <c r="AU15" i="3"/>
  <c r="AV28" i="3"/>
  <c r="AU28" i="3"/>
  <c r="AT28" i="3"/>
  <c r="AS28" i="3"/>
  <c r="AU22" i="3"/>
  <c r="AV22" i="3"/>
  <c r="AS22" i="3"/>
  <c r="AT22" i="3"/>
  <c r="AT35" i="3"/>
  <c r="AV35" i="3"/>
  <c r="AS35" i="3"/>
  <c r="AU35" i="3"/>
  <c r="AV14" i="3"/>
  <c r="AS14" i="3"/>
  <c r="AT14" i="3"/>
  <c r="AU14" i="3"/>
  <c r="AS24" i="3"/>
  <c r="AT24" i="3"/>
  <c r="AU24" i="3"/>
  <c r="AV24" i="3"/>
  <c r="AS31" i="3"/>
  <c r="AT31" i="3"/>
  <c r="AV31" i="3"/>
  <c r="AU31" i="3"/>
  <c r="AU20" i="3"/>
  <c r="AS20" i="3"/>
  <c r="AV20" i="3"/>
  <c r="AT20" i="3"/>
  <c r="AT23" i="3"/>
  <c r="AS23" i="3"/>
  <c r="AV23" i="3"/>
  <c r="AU23" i="3"/>
  <c r="AS11" i="3"/>
  <c r="AV11" i="3"/>
  <c r="AU11" i="3"/>
  <c r="AT11" i="3"/>
  <c r="AT34" i="3"/>
  <c r="AS34" i="3"/>
  <c r="AV34" i="3"/>
  <c r="AU34" i="3"/>
  <c r="AV10" i="3"/>
  <c r="AS10" i="3"/>
  <c r="AT10" i="3"/>
  <c r="BA10" i="3" s="1"/>
  <c r="AU10" i="3"/>
  <c r="AT33" i="3"/>
  <c r="AU33" i="3"/>
  <c r="AV33" i="3"/>
  <c r="AS33" i="3"/>
  <c r="AS32" i="3"/>
  <c r="AV32" i="3"/>
  <c r="AT32" i="3"/>
  <c r="AU32" i="3"/>
  <c r="AU9" i="3"/>
  <c r="AS9" i="3"/>
  <c r="AV9" i="3"/>
  <c r="AT9" i="3"/>
  <c r="BA9" i="3" s="1"/>
  <c r="AV21" i="3"/>
  <c r="AU21" i="3"/>
  <c r="AT21" i="3"/>
  <c r="AS21" i="3"/>
  <c r="AV12" i="3"/>
  <c r="AU12" i="3"/>
  <c r="AT12" i="3"/>
  <c r="AS12" i="3"/>
  <c r="AT29" i="3"/>
  <c r="AU29" i="3"/>
  <c r="AS29" i="3"/>
  <c r="AV29" i="3"/>
  <c r="AX19" i="3" l="1"/>
  <c r="BA19" i="3"/>
  <c r="BB19" i="3" s="1"/>
  <c r="AX25" i="3"/>
  <c r="BA25" i="3"/>
  <c r="BB25" i="3" s="1"/>
  <c r="AX31" i="3"/>
  <c r="BA31" i="3"/>
  <c r="BB31" i="3" s="1"/>
  <c r="AX33" i="3"/>
  <c r="BA33" i="3"/>
  <c r="BB33" i="3" s="1"/>
  <c r="BB10" i="3"/>
  <c r="AX10" i="3"/>
  <c r="AX17" i="3"/>
  <c r="BA17" i="3"/>
  <c r="BB17" i="3" s="1"/>
  <c r="AX23" i="3"/>
  <c r="BA23" i="3"/>
  <c r="BB23" i="3" s="1"/>
  <c r="AX20" i="3"/>
  <c r="BA20" i="3"/>
  <c r="BB20" i="3" s="1"/>
  <c r="AX12" i="3"/>
  <c r="BA12" i="3"/>
  <c r="BB12" i="3" s="1"/>
  <c r="AX36" i="3"/>
  <c r="BA36" i="3"/>
  <c r="BB36" i="3" s="1"/>
  <c r="AX21" i="3"/>
  <c r="BA21" i="3"/>
  <c r="BB21" i="3" s="1"/>
  <c r="AX35" i="3"/>
  <c r="BA35" i="3"/>
  <c r="BB35" i="3" s="1"/>
  <c r="AX9" i="3"/>
  <c r="BB9" i="3"/>
  <c r="AX22" i="3"/>
  <c r="BA22" i="3"/>
  <c r="BB22" i="3" s="1"/>
  <c r="AX27" i="3"/>
  <c r="BA27" i="3"/>
  <c r="BB27" i="3" s="1"/>
  <c r="AX24" i="3"/>
  <c r="BA24" i="3"/>
  <c r="BB24" i="3" s="1"/>
  <c r="AX30" i="3"/>
  <c r="BA30" i="3"/>
  <c r="BB30" i="3" s="1"/>
  <c r="BA29" i="3"/>
  <c r="BB29" i="3" s="1"/>
  <c r="AX29" i="3"/>
  <c r="AX32" i="3"/>
  <c r="BA32" i="3"/>
  <c r="BB32" i="3" s="1"/>
  <c r="BA28" i="3"/>
  <c r="BB28" i="3" s="1"/>
  <c r="AX28" i="3"/>
  <c r="BA26" i="3"/>
  <c r="BB26" i="3" s="1"/>
  <c r="AX26" i="3"/>
  <c r="AX13" i="3"/>
  <c r="BA13" i="3"/>
  <c r="BB13" i="3" s="1"/>
  <c r="BA34" i="3"/>
  <c r="BB34" i="3" s="1"/>
  <c r="AX34" i="3"/>
  <c r="AX18" i="3"/>
  <c r="BA18" i="3"/>
  <c r="BB18" i="3" s="1"/>
  <c r="AX11" i="3"/>
  <c r="BA11" i="3"/>
  <c r="BB11" i="3" s="1"/>
  <c r="AX16" i="3"/>
  <c r="BA16" i="3"/>
  <c r="BB16" i="3" s="1"/>
  <c r="BA15" i="3"/>
  <c r="BB15" i="3" s="1"/>
  <c r="AX15" i="3"/>
  <c r="BA14" i="3"/>
  <c r="BB14" i="3" s="1"/>
  <c r="AX14" i="3"/>
</calcChain>
</file>

<file path=xl/sharedStrings.xml><?xml version="1.0" encoding="utf-8"?>
<sst xmlns="http://schemas.openxmlformats.org/spreadsheetml/2006/main" count="10762" uniqueCount="66">
  <si>
    <t>S. No</t>
  </si>
  <si>
    <t>EMP ID</t>
  </si>
  <si>
    <t xml:space="preserve">EMP NAME </t>
  </si>
  <si>
    <t xml:space="preserve">SIDHISHA AGGARWAL </t>
  </si>
  <si>
    <t>VIVAN ARORA</t>
  </si>
  <si>
    <t xml:space="preserve">CHAVISHKA GUPTA </t>
  </si>
  <si>
    <t>DIVYANSH MEENA</t>
  </si>
  <si>
    <t xml:space="preserve">RAYANSH JAIN </t>
  </si>
  <si>
    <t xml:space="preserve">VRISHTI AGGARWAL </t>
  </si>
  <si>
    <t xml:space="preserve">VIHAAN JAIN </t>
  </si>
  <si>
    <t xml:space="preserve">SHIVIKA VERMA </t>
  </si>
  <si>
    <t xml:space="preserve">RUDRANSH SAINI </t>
  </si>
  <si>
    <t xml:space="preserve">SAISHA AGGARWAL </t>
  </si>
  <si>
    <t xml:space="preserve">TAVISH SINGLA </t>
  </si>
  <si>
    <t xml:space="preserve">DIVYANSHI BANSAL </t>
  </si>
  <si>
    <t xml:space="preserve">DRAVYA JAIN </t>
  </si>
  <si>
    <t xml:space="preserve">VIVAN JAIN </t>
  </si>
  <si>
    <t xml:space="preserve">ADWITA </t>
  </si>
  <si>
    <t xml:space="preserve">ANSH GOEL </t>
  </si>
  <si>
    <t xml:space="preserve">MITAKSHI ANAND </t>
  </si>
  <si>
    <t xml:space="preserve">DIVIT GOYAL </t>
  </si>
  <si>
    <t xml:space="preserve">VANSH DHAWAN </t>
  </si>
  <si>
    <t xml:space="preserve">NITYA GUPTA </t>
  </si>
  <si>
    <t xml:space="preserve">VIVAAN CHAUDHARY </t>
  </si>
  <si>
    <t xml:space="preserve">DEVANSH GOYAL </t>
  </si>
  <si>
    <t xml:space="preserve">ARADHYA GUPTA </t>
  </si>
  <si>
    <t>TRIPTTDEEP SINGH</t>
  </si>
  <si>
    <t>SPARSH JAIN</t>
  </si>
  <si>
    <t xml:space="preserve">KASHVI SINGH </t>
  </si>
  <si>
    <t>AYANSH JHA</t>
  </si>
  <si>
    <t xml:space="preserve">ABID ABBAS </t>
  </si>
  <si>
    <t xml:space="preserve">VIVAAN DHINGRA </t>
  </si>
  <si>
    <t xml:space="preserve">AAROHI JAIN </t>
  </si>
  <si>
    <t xml:space="preserve">EMPLOYEE NAME </t>
  </si>
  <si>
    <t xml:space="preserve">TO </t>
  </si>
  <si>
    <t xml:space="preserve">WEEK OFF </t>
  </si>
  <si>
    <t xml:space="preserve">PAID DAYS </t>
  </si>
  <si>
    <t xml:space="preserve">SALARY </t>
  </si>
  <si>
    <t xml:space="preserve">PER DAY SALARY </t>
  </si>
  <si>
    <t xml:space="preserve">DEDUCTION </t>
  </si>
  <si>
    <t>TOTAL SALARY</t>
  </si>
  <si>
    <t>PRESENT</t>
  </si>
  <si>
    <t>ABSENT</t>
  </si>
  <si>
    <t>LEAVE</t>
  </si>
  <si>
    <t>WEEK OFF</t>
  </si>
  <si>
    <t>P</t>
  </si>
  <si>
    <t>AB</t>
  </si>
  <si>
    <t xml:space="preserve">TOTAL DAYS </t>
  </si>
  <si>
    <t>L</t>
  </si>
  <si>
    <t>LIST OF EMPLOYEES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</si>
  <si>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</si>
  <si>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</si>
  <si>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</si>
  <si>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</si>
  <si>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</si>
  <si>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</si>
  <si>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</si>
  <si>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</si>
  <si>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</si>
  <si>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</si>
  <si>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</si>
  <si>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</si>
  <si>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MONTH </t>
  </si>
  <si>
    <t xml:space="preserve">OCTOBER </t>
  </si>
  <si>
    <t xml:space="preserve">NOVEMBER 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</si>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</sst>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1" fillId="3" borderId="3" xfId="0" applyNumberFormat="1" applyFont="1" applyFill="1" applyBorder="1"/>
    <xf numFmtId="164" fontId="1" fillId="3" borderId="4" xfId="0" applyNumberFormat="1" applyFont="1" applyFill="1" applyBorder="1"/>
    <xf numFmtId="0" fontId="0" fillId="0" borderId="6" xfId="0" applyBorder="1"/>
    <xf numFmtId="1" fontId="0" fillId="0" borderId="0" xfId="0" applyNumberFormat="1"/>
    <xf numFmtId="6" fontId="0" fillId="0" borderId="0" xfId="0" applyNumberFormat="1"/>
    <xf numFmtId="6" fontId="0" fillId="0" borderId="6" xfId="0" applyNumberForma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48">
    <dxf>
      <font>
        <b/>
        <i val="0"/>
        <color rgb="FF9C0006"/>
      </font>
      <fill>
        <patternFill>
          <bgColor theme="5" tint="0.79998168889431442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9C0006"/>
      </font>
      <fill>
        <patternFill>
          <bgColor theme="5" tint="0.79998168889431442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9C0006"/>
      </font>
      <fill>
        <patternFill>
          <bgColor theme="5" tint="0.79998168889431442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9C0006"/>
      </font>
      <fill>
        <patternFill>
          <bgColor theme="5" tint="0.79998168889431442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9C0006"/>
      </font>
      <fill>
        <patternFill>
          <bgColor theme="5" tint="0.79998168889431442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9C0006"/>
      </font>
      <fill>
        <patternFill>
          <bgColor theme="5" tint="0.79998168889431442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9C0006"/>
      </font>
      <fill>
        <patternFill>
          <bgColor theme="5" tint="0.79998168889431442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9C0006"/>
      </font>
      <fill>
        <patternFill>
          <bgColor theme="5" tint="0.79998168889431442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9C0006"/>
      </font>
      <fill>
        <patternFill>
          <bgColor theme="5" tint="0.79998168889431442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9C0006"/>
      </font>
      <fill>
        <patternFill>
          <bgColor theme="5" tint="0.79998168889431442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9C0006"/>
      </font>
      <fill>
        <patternFill>
          <bgColor theme="5" tint="0.79998168889431442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9C0006"/>
      </font>
      <fill>
        <patternFill>
          <bgColor theme="5" tint="0.79998168889431442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colors>
    <mruColors>
      <color rgb="FFFFFFFF"/>
      <color rgb="FFE2543C"/>
      <color rgb="FFD13105"/>
      <color rgb="FF6A1610"/>
      <color rgb="FFC00000"/>
      <color rgb="FF7732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FEB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LY!A1"/><Relationship Id="rId11" Type="http://schemas.openxmlformats.org/officeDocument/2006/relationships/hyperlink" Target="#DEC!A1"/><Relationship Id="rId5" Type="http://schemas.openxmlformats.org/officeDocument/2006/relationships/hyperlink" Target="#JUNE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OCT!A1"/><Relationship Id="rId3" Type="http://schemas.openxmlformats.org/officeDocument/2006/relationships/hyperlink" Target="#MAY!A1"/><Relationship Id="rId7" Type="http://schemas.openxmlformats.org/officeDocument/2006/relationships/hyperlink" Target="#SEP!A1"/><Relationship Id="rId12" Type="http://schemas.openxmlformats.org/officeDocument/2006/relationships/hyperlink" Target="#MAR!A1"/><Relationship Id="rId2" Type="http://schemas.openxmlformats.org/officeDocument/2006/relationships/hyperlink" Target="#APR!A1"/><Relationship Id="rId1" Type="http://schemas.openxmlformats.org/officeDocument/2006/relationships/hyperlink" Target="#FEB!A1"/><Relationship Id="rId6" Type="http://schemas.openxmlformats.org/officeDocument/2006/relationships/hyperlink" Target="#AUG!A1"/><Relationship Id="rId11" Type="http://schemas.openxmlformats.org/officeDocument/2006/relationships/hyperlink" Target="#JAN!A1"/><Relationship Id="rId5" Type="http://schemas.openxmlformats.org/officeDocument/2006/relationships/hyperlink" Target="#JULY!A1"/><Relationship Id="rId10" Type="http://schemas.openxmlformats.org/officeDocument/2006/relationships/hyperlink" Target="#DEC!A1"/><Relationship Id="rId4" Type="http://schemas.openxmlformats.org/officeDocument/2006/relationships/hyperlink" Target="#JUNE!A1"/><Relationship Id="rId9" Type="http://schemas.openxmlformats.org/officeDocument/2006/relationships/hyperlink" Target="#NOV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3" Type="http://schemas.openxmlformats.org/officeDocument/2006/relationships/hyperlink" Target="#MAR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2</xdr:col>
      <xdr:colOff>0</xdr:colOff>
      <xdr:row>39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CF6816-6DEC-F38F-3A24-FF8DE84F4109}"/>
            </a:ext>
          </a:extLst>
        </xdr:cNvPr>
        <xdr:cNvSpPr/>
      </xdr:nvSpPr>
      <xdr:spPr>
        <a:xfrm>
          <a:off x="15240" y="22860"/>
          <a:ext cx="1203960" cy="727710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541020</xdr:colOff>
      <xdr:row>4</xdr:row>
      <xdr:rowOff>7620</xdr:rowOff>
    </xdr:from>
    <xdr:to>
      <xdr:col>3</xdr:col>
      <xdr:colOff>480060</xdr:colOff>
      <xdr:row>5</xdr:row>
      <xdr:rowOff>167640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90CA3A-98E4-6C68-9656-9AEDA3F9B6FE}"/>
            </a:ext>
          </a:extLst>
        </xdr:cNvPr>
        <xdr:cNvSpPr/>
      </xdr:nvSpPr>
      <xdr:spPr>
        <a:xfrm>
          <a:off x="541020" y="739140"/>
          <a:ext cx="176784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JANUARY</a:t>
          </a:r>
        </a:p>
      </xdr:txBody>
    </xdr:sp>
    <xdr:clientData/>
  </xdr:twoCellAnchor>
  <xdr:twoCellAnchor>
    <xdr:from>
      <xdr:col>0</xdr:col>
      <xdr:colOff>53340</xdr:colOff>
      <xdr:row>7</xdr:row>
      <xdr:rowOff>15240</xdr:rowOff>
    </xdr:from>
    <xdr:to>
      <xdr:col>2</xdr:col>
      <xdr:colOff>464820</xdr:colOff>
      <xdr:row>8</xdr:row>
      <xdr:rowOff>175260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183BCB-1628-4BA7-8ED9-0985F59EA5F7}"/>
            </a:ext>
          </a:extLst>
        </xdr:cNvPr>
        <xdr:cNvSpPr/>
      </xdr:nvSpPr>
      <xdr:spPr>
        <a:xfrm>
          <a:off x="53340" y="1295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FEBRUARY</a:t>
          </a:r>
        </a:p>
      </xdr:txBody>
    </xdr:sp>
    <xdr:clientData/>
  </xdr:twoCellAnchor>
  <xdr:twoCellAnchor>
    <xdr:from>
      <xdr:col>0</xdr:col>
      <xdr:colOff>53340</xdr:colOff>
      <xdr:row>10</xdr:row>
      <xdr:rowOff>15240</xdr:rowOff>
    </xdr:from>
    <xdr:to>
      <xdr:col>2</xdr:col>
      <xdr:colOff>464820</xdr:colOff>
      <xdr:row>11</xdr:row>
      <xdr:rowOff>175260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EF03FC-F373-414C-89BD-D8EB03AD2CB7}"/>
            </a:ext>
          </a:extLst>
        </xdr:cNvPr>
        <xdr:cNvSpPr/>
      </xdr:nvSpPr>
      <xdr:spPr>
        <a:xfrm>
          <a:off x="53340" y="184404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MARCH</a:t>
          </a:r>
        </a:p>
      </xdr:txBody>
    </xdr:sp>
    <xdr:clientData/>
  </xdr:twoCellAnchor>
  <xdr:twoCellAnchor>
    <xdr:from>
      <xdr:col>0</xdr:col>
      <xdr:colOff>45720</xdr:colOff>
      <xdr:row>13</xdr:row>
      <xdr:rowOff>30480</xdr:rowOff>
    </xdr:from>
    <xdr:to>
      <xdr:col>2</xdr:col>
      <xdr:colOff>457200</xdr:colOff>
      <xdr:row>15</xdr:row>
      <xdr:rowOff>7620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D33A45-B41D-427F-82DE-470E07F4FEC9}"/>
            </a:ext>
          </a:extLst>
        </xdr:cNvPr>
        <xdr:cNvSpPr/>
      </xdr:nvSpPr>
      <xdr:spPr>
        <a:xfrm>
          <a:off x="45720" y="24079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APRIL</a:t>
          </a:r>
        </a:p>
      </xdr:txBody>
    </xdr:sp>
    <xdr:clientData/>
  </xdr:twoCellAnchor>
  <xdr:twoCellAnchor>
    <xdr:from>
      <xdr:col>0</xdr:col>
      <xdr:colOff>60960</xdr:colOff>
      <xdr:row>16</xdr:row>
      <xdr:rowOff>30480</xdr:rowOff>
    </xdr:from>
    <xdr:to>
      <xdr:col>2</xdr:col>
      <xdr:colOff>472440</xdr:colOff>
      <xdr:row>18</xdr:row>
      <xdr:rowOff>7620</xdr:rowOff>
    </xdr:to>
    <xdr:sp macro="" textlink="">
      <xdr:nvSpPr>
        <xdr:cNvPr id="7" name="Rectangle: Rounded Corner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64A2D72-C151-4A1B-A9B6-1C0F38A30ACA}"/>
            </a:ext>
          </a:extLst>
        </xdr:cNvPr>
        <xdr:cNvSpPr/>
      </xdr:nvSpPr>
      <xdr:spPr>
        <a:xfrm>
          <a:off x="60960" y="295656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MAY</a:t>
          </a:r>
        </a:p>
      </xdr:txBody>
    </xdr:sp>
    <xdr:clientData/>
  </xdr:twoCellAnchor>
  <xdr:twoCellAnchor>
    <xdr:from>
      <xdr:col>0</xdr:col>
      <xdr:colOff>60960</xdr:colOff>
      <xdr:row>19</xdr:row>
      <xdr:rowOff>30480</xdr:rowOff>
    </xdr:from>
    <xdr:to>
      <xdr:col>2</xdr:col>
      <xdr:colOff>472440</xdr:colOff>
      <xdr:row>21</xdr:row>
      <xdr:rowOff>7620</xdr:rowOff>
    </xdr:to>
    <xdr:sp macro="" textlink="">
      <xdr:nvSpPr>
        <xdr:cNvPr id="8" name="Rectangle: Rounded Corner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8C3CD0A-DB9C-4D4E-9E9C-BA2BDAA5072C}"/>
            </a:ext>
          </a:extLst>
        </xdr:cNvPr>
        <xdr:cNvSpPr/>
      </xdr:nvSpPr>
      <xdr:spPr>
        <a:xfrm>
          <a:off x="60960" y="35052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JUNE</a:t>
          </a:r>
        </a:p>
      </xdr:txBody>
    </xdr:sp>
    <xdr:clientData/>
  </xdr:twoCellAnchor>
  <xdr:twoCellAnchor>
    <xdr:from>
      <xdr:col>0</xdr:col>
      <xdr:colOff>53340</xdr:colOff>
      <xdr:row>22</xdr:row>
      <xdr:rowOff>45720</xdr:rowOff>
    </xdr:from>
    <xdr:to>
      <xdr:col>2</xdr:col>
      <xdr:colOff>464820</xdr:colOff>
      <xdr:row>24</xdr:row>
      <xdr:rowOff>22860</xdr:rowOff>
    </xdr:to>
    <xdr:sp macro="" textlink="">
      <xdr:nvSpPr>
        <xdr:cNvPr id="9" name="Rectangle: Rounded Corner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F2C5E4C-EB2C-4F03-9AB4-06745B5EB4A1}"/>
            </a:ext>
          </a:extLst>
        </xdr:cNvPr>
        <xdr:cNvSpPr/>
      </xdr:nvSpPr>
      <xdr:spPr>
        <a:xfrm>
          <a:off x="53340" y="40690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JULY</a:t>
          </a:r>
        </a:p>
      </xdr:txBody>
    </xdr:sp>
    <xdr:clientData/>
  </xdr:twoCellAnchor>
  <xdr:twoCellAnchor>
    <xdr:from>
      <xdr:col>0</xdr:col>
      <xdr:colOff>60960</xdr:colOff>
      <xdr:row>25</xdr:row>
      <xdr:rowOff>30480</xdr:rowOff>
    </xdr:from>
    <xdr:to>
      <xdr:col>2</xdr:col>
      <xdr:colOff>472440</xdr:colOff>
      <xdr:row>27</xdr:row>
      <xdr:rowOff>7620</xdr:rowOff>
    </xdr:to>
    <xdr:sp macro="" textlink="">
      <xdr:nvSpPr>
        <xdr:cNvPr id="10" name="Rectangle: Rounded Corner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8FC14D4-D3C4-422A-BE19-56B90E09DA0F}"/>
            </a:ext>
          </a:extLst>
        </xdr:cNvPr>
        <xdr:cNvSpPr/>
      </xdr:nvSpPr>
      <xdr:spPr>
        <a:xfrm>
          <a:off x="60960" y="46024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AUGUST</a:t>
          </a:r>
        </a:p>
      </xdr:txBody>
    </xdr:sp>
    <xdr:clientData/>
  </xdr:twoCellAnchor>
  <xdr:twoCellAnchor>
    <xdr:from>
      <xdr:col>0</xdr:col>
      <xdr:colOff>60960</xdr:colOff>
      <xdr:row>28</xdr:row>
      <xdr:rowOff>30480</xdr:rowOff>
    </xdr:from>
    <xdr:to>
      <xdr:col>2</xdr:col>
      <xdr:colOff>472440</xdr:colOff>
      <xdr:row>30</xdr:row>
      <xdr:rowOff>7620</xdr:rowOff>
    </xdr:to>
    <xdr:sp macro="" textlink="">
      <xdr:nvSpPr>
        <xdr:cNvPr id="11" name="Rectangle: Rounded Corners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3FD7321-D3B0-4B06-99C1-0530BC240878}"/>
            </a:ext>
          </a:extLst>
        </xdr:cNvPr>
        <xdr:cNvSpPr/>
      </xdr:nvSpPr>
      <xdr:spPr>
        <a:xfrm>
          <a:off x="60960" y="51511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SEPTEMBER</a:t>
          </a:r>
        </a:p>
      </xdr:txBody>
    </xdr:sp>
    <xdr:clientData/>
  </xdr:twoCellAnchor>
  <xdr:twoCellAnchor>
    <xdr:from>
      <xdr:col>0</xdr:col>
      <xdr:colOff>53340</xdr:colOff>
      <xdr:row>31</xdr:row>
      <xdr:rowOff>45720</xdr:rowOff>
    </xdr:from>
    <xdr:to>
      <xdr:col>2</xdr:col>
      <xdr:colOff>464820</xdr:colOff>
      <xdr:row>33</xdr:row>
      <xdr:rowOff>22860</xdr:rowOff>
    </xdr:to>
    <xdr:sp macro="" textlink="">
      <xdr:nvSpPr>
        <xdr:cNvPr id="12" name="Rectangle: Rounded Corners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E0E6C43-94A4-4B02-AB3F-4464C1603E9F}"/>
            </a:ext>
          </a:extLst>
        </xdr:cNvPr>
        <xdr:cNvSpPr/>
      </xdr:nvSpPr>
      <xdr:spPr>
        <a:xfrm>
          <a:off x="53340" y="57150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OCTOBER </a:t>
          </a:r>
        </a:p>
      </xdr:txBody>
    </xdr:sp>
    <xdr:clientData/>
  </xdr:twoCellAnchor>
  <xdr:twoCellAnchor>
    <xdr:from>
      <xdr:col>0</xdr:col>
      <xdr:colOff>83820</xdr:colOff>
      <xdr:row>34</xdr:row>
      <xdr:rowOff>30480</xdr:rowOff>
    </xdr:from>
    <xdr:to>
      <xdr:col>2</xdr:col>
      <xdr:colOff>495300</xdr:colOff>
      <xdr:row>36</xdr:row>
      <xdr:rowOff>7620</xdr:rowOff>
    </xdr:to>
    <xdr:sp macro="" textlink="">
      <xdr:nvSpPr>
        <xdr:cNvPr id="13" name="Rectangle: Rounded Corners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E2DB4AC-818C-46C8-B2BB-7389B8188E42}"/>
            </a:ext>
          </a:extLst>
        </xdr:cNvPr>
        <xdr:cNvSpPr/>
      </xdr:nvSpPr>
      <xdr:spPr>
        <a:xfrm>
          <a:off x="83820" y="6248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NOVEMBER</a:t>
          </a:r>
        </a:p>
      </xdr:txBody>
    </xdr:sp>
    <xdr:clientData/>
  </xdr:twoCellAnchor>
  <xdr:twoCellAnchor>
    <xdr:from>
      <xdr:col>0</xdr:col>
      <xdr:colOff>68580</xdr:colOff>
      <xdr:row>37</xdr:row>
      <xdr:rowOff>45720</xdr:rowOff>
    </xdr:from>
    <xdr:to>
      <xdr:col>2</xdr:col>
      <xdr:colOff>480060</xdr:colOff>
      <xdr:row>39</xdr:row>
      <xdr:rowOff>22860</xdr:rowOff>
    </xdr:to>
    <xdr:sp macro="" textlink="">
      <xdr:nvSpPr>
        <xdr:cNvPr id="14" name="Rectangle: Rounded Corners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D126EC8-D0B8-457E-86C4-D4984AB937DD}"/>
            </a:ext>
          </a:extLst>
        </xdr:cNvPr>
        <xdr:cNvSpPr/>
      </xdr:nvSpPr>
      <xdr:spPr>
        <a:xfrm>
          <a:off x="68580" y="68122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DECEMBER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39</xdr:col>
      <xdr:colOff>0</xdr:colOff>
      <xdr:row>3</xdr:row>
      <xdr:rowOff>45720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8562B34-C24D-AC02-E78A-4055D6D3FC0C}"/>
            </a:ext>
          </a:extLst>
        </xdr:cNvPr>
        <xdr:cNvSpPr/>
      </xdr:nvSpPr>
      <xdr:spPr>
        <a:xfrm>
          <a:off x="0" y="0"/>
          <a:ext cx="14893159" cy="597513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40</xdr:col>
      <xdr:colOff>16043</xdr:colOff>
      <xdr:row>0</xdr:row>
      <xdr:rowOff>24063</xdr:rowOff>
    </xdr:from>
    <xdr:to>
      <xdr:col>54</xdr:col>
      <xdr:colOff>44824</xdr:colOff>
      <xdr:row>3</xdr:row>
      <xdr:rowOff>24063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2296452-1F20-56F9-25C9-200678439C46}"/>
            </a:ext>
          </a:extLst>
        </xdr:cNvPr>
        <xdr:cNvSpPr/>
      </xdr:nvSpPr>
      <xdr:spPr>
        <a:xfrm>
          <a:off x="15693072" y="24063"/>
          <a:ext cx="10450252" cy="537882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>
              <a:solidFill>
                <a:schemeClr val="tx1"/>
              </a:solidFill>
            </a:rPr>
            <a:t>JANUARY MONTH</a:t>
          </a:r>
          <a:r>
            <a:rPr lang="en-IN" sz="3200" baseline="0">
              <a:solidFill>
                <a:schemeClr val="tx1"/>
              </a:solidFill>
            </a:rPr>
            <a:t> REPORT</a:t>
          </a:r>
          <a:endParaRPr lang="en-IN" sz="3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593913</xdr:colOff>
      <xdr:row>0</xdr:row>
      <xdr:rowOff>134470</xdr:rowOff>
    </xdr:from>
    <xdr:to>
      <xdr:col>3</xdr:col>
      <xdr:colOff>268941</xdr:colOff>
      <xdr:row>2</xdr:row>
      <xdr:rowOff>89647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9B8FCCD-0987-95CD-7333-F249B79DCB7F}"/>
            </a:ext>
          </a:extLst>
        </xdr:cNvPr>
        <xdr:cNvSpPr txBox="1"/>
      </xdr:nvSpPr>
      <xdr:spPr>
        <a:xfrm>
          <a:off x="1199031" y="134470"/>
          <a:ext cx="885263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320564</xdr:colOff>
      <xdr:row>0</xdr:row>
      <xdr:rowOff>141890</xdr:rowOff>
    </xdr:from>
    <xdr:to>
      <xdr:col>5</xdr:col>
      <xdr:colOff>42040</xdr:colOff>
      <xdr:row>2</xdr:row>
      <xdr:rowOff>89338</xdr:rowOff>
    </xdr:to>
    <xdr:sp macro="" textlink="$H$5">
      <xdr:nvSpPr>
        <xdr:cNvPr id="20" name="TextBox 19">
          <a:extLst>
            <a:ext uri="{FF2B5EF4-FFF2-40B4-BE49-F238E27FC236}">
              <a16:creationId xmlns:a16="http://schemas.microsoft.com/office/drawing/2014/main" id="{B52FEFD1-9E6C-92F1-C6D9-4103AAA8F406}"/>
            </a:ext>
          </a:extLst>
        </xdr:cNvPr>
        <xdr:cNvSpPr txBox="1"/>
      </xdr:nvSpPr>
      <xdr:spPr>
        <a:xfrm>
          <a:off x="2149364" y="141890"/>
          <a:ext cx="940676" cy="315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01-01-2024</a:t>
          </a:fld>
          <a:endParaRPr lang="en-IN" sz="1200" b="1"/>
        </a:p>
      </xdr:txBody>
    </xdr:sp>
    <xdr:clientData/>
  </xdr:twoCellAnchor>
  <xdr:twoCellAnchor>
    <xdr:from>
      <xdr:col>1</xdr:col>
      <xdr:colOff>589431</xdr:colOff>
      <xdr:row>0</xdr:row>
      <xdr:rowOff>134470</xdr:rowOff>
    </xdr:from>
    <xdr:to>
      <xdr:col>3</xdr:col>
      <xdr:colOff>264459</xdr:colOff>
      <xdr:row>2</xdr:row>
      <xdr:rowOff>89647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F84CC4B-6B3D-469F-83F5-FD0FACE1D8CE}"/>
            </a:ext>
          </a:extLst>
        </xdr:cNvPr>
        <xdr:cNvSpPr txBox="1"/>
      </xdr:nvSpPr>
      <xdr:spPr>
        <a:xfrm>
          <a:off x="1199031" y="134470"/>
          <a:ext cx="894228" cy="3230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316082</xdr:colOff>
      <xdr:row>0</xdr:row>
      <xdr:rowOff>141890</xdr:rowOff>
    </xdr:from>
    <xdr:to>
      <xdr:col>5</xdr:col>
      <xdr:colOff>37558</xdr:colOff>
      <xdr:row>2</xdr:row>
      <xdr:rowOff>89338</xdr:rowOff>
    </xdr:to>
    <xdr:sp macro="" textlink="$H$5">
      <xdr:nvSpPr>
        <xdr:cNvPr id="22" name="TextBox 21">
          <a:extLst>
            <a:ext uri="{FF2B5EF4-FFF2-40B4-BE49-F238E27FC236}">
              <a16:creationId xmlns:a16="http://schemas.microsoft.com/office/drawing/2014/main" id="{6290ABB8-6DFC-474E-999B-A2A99A2A5136}"/>
            </a:ext>
          </a:extLst>
        </xdr:cNvPr>
        <xdr:cNvSpPr txBox="1"/>
      </xdr:nvSpPr>
      <xdr:spPr>
        <a:xfrm>
          <a:off x="2144882" y="141890"/>
          <a:ext cx="940676" cy="315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01-01-2024</a:t>
          </a:fld>
          <a:endParaRPr lang="en-IN" sz="1200" b="1"/>
        </a:p>
      </xdr:txBody>
    </xdr:sp>
    <xdr:clientData/>
  </xdr:twoCellAnchor>
  <xdr:twoCellAnchor>
    <xdr:from>
      <xdr:col>1</xdr:col>
      <xdr:colOff>588211</xdr:colOff>
      <xdr:row>0</xdr:row>
      <xdr:rowOff>134470</xdr:rowOff>
    </xdr:from>
    <xdr:to>
      <xdr:col>3</xdr:col>
      <xdr:colOff>320842</xdr:colOff>
      <xdr:row>2</xdr:row>
      <xdr:rowOff>89647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AB0F4E2-B157-487C-802B-153F21B3D6D4}"/>
            </a:ext>
          </a:extLst>
        </xdr:cNvPr>
        <xdr:cNvSpPr txBox="1"/>
      </xdr:nvSpPr>
      <xdr:spPr>
        <a:xfrm>
          <a:off x="1196474" y="134470"/>
          <a:ext cx="949157" cy="3161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317419</xdr:colOff>
      <xdr:row>0</xdr:row>
      <xdr:rowOff>135206</xdr:rowOff>
    </xdr:from>
    <xdr:to>
      <xdr:col>5</xdr:col>
      <xdr:colOff>38895</xdr:colOff>
      <xdr:row>2</xdr:row>
      <xdr:rowOff>82654</xdr:rowOff>
    </xdr:to>
    <xdr:sp macro="" textlink="$H$5">
      <xdr:nvSpPr>
        <xdr:cNvPr id="34" name="TextBox 33">
          <a:extLst>
            <a:ext uri="{FF2B5EF4-FFF2-40B4-BE49-F238E27FC236}">
              <a16:creationId xmlns:a16="http://schemas.microsoft.com/office/drawing/2014/main" id="{0B8C2A10-7C93-4491-BD8A-5B26485E61B7}"/>
            </a:ext>
          </a:extLst>
        </xdr:cNvPr>
        <xdr:cNvSpPr txBox="1"/>
      </xdr:nvSpPr>
      <xdr:spPr>
        <a:xfrm>
          <a:off x="2142208" y="135206"/>
          <a:ext cx="938003" cy="3083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01-01-2024</a:t>
          </a:fld>
          <a:endParaRPr lang="en-IN" sz="1200" b="1"/>
        </a:p>
      </xdr:txBody>
    </xdr:sp>
    <xdr:clientData/>
  </xdr:twoCellAnchor>
  <xdr:twoCellAnchor>
    <xdr:from>
      <xdr:col>5</xdr:col>
      <xdr:colOff>141589</xdr:colOff>
      <xdr:row>0</xdr:row>
      <xdr:rowOff>133133</xdr:rowOff>
    </xdr:from>
    <xdr:to>
      <xdr:col>6</xdr:col>
      <xdr:colOff>424880</xdr:colOff>
      <xdr:row>2</xdr:row>
      <xdr:rowOff>88310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1B9EBDF-FB79-467E-9A70-BF8B21223CBC}"/>
            </a:ext>
          </a:extLst>
        </xdr:cNvPr>
        <xdr:cNvSpPr txBox="1"/>
      </xdr:nvSpPr>
      <xdr:spPr>
        <a:xfrm>
          <a:off x="3182905" y="133133"/>
          <a:ext cx="891554" cy="3161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  TO</a:t>
          </a:r>
        </a:p>
      </xdr:txBody>
    </xdr:sp>
    <xdr:clientData/>
  </xdr:twoCellAnchor>
  <xdr:twoCellAnchor>
    <xdr:from>
      <xdr:col>6</xdr:col>
      <xdr:colOff>429713</xdr:colOff>
      <xdr:row>0</xdr:row>
      <xdr:rowOff>140553</xdr:rowOff>
    </xdr:from>
    <xdr:to>
      <xdr:col>6</xdr:col>
      <xdr:colOff>1367716</xdr:colOff>
      <xdr:row>2</xdr:row>
      <xdr:rowOff>88001</xdr:rowOff>
    </xdr:to>
    <xdr:sp macro="" textlink="$H$6">
      <xdr:nvSpPr>
        <xdr:cNvPr id="36" name="TextBox 35">
          <a:extLst>
            <a:ext uri="{FF2B5EF4-FFF2-40B4-BE49-F238E27FC236}">
              <a16:creationId xmlns:a16="http://schemas.microsoft.com/office/drawing/2014/main" id="{793B3ADA-3972-442D-91F1-4C8915B4B2E9}"/>
            </a:ext>
          </a:extLst>
        </xdr:cNvPr>
        <xdr:cNvSpPr txBox="1"/>
      </xdr:nvSpPr>
      <xdr:spPr>
        <a:xfrm>
          <a:off x="4079292" y="140553"/>
          <a:ext cx="938003" cy="3083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BDC0922-C3B2-424B-942B-13D69222B5C1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31-01-2024</a:t>
          </a:fld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1111249</xdr:colOff>
      <xdr:row>0</xdr:row>
      <xdr:rowOff>80211</xdr:rowOff>
    </xdr:from>
    <xdr:to>
      <xdr:col>36</xdr:col>
      <xdr:colOff>21166</xdr:colOff>
      <xdr:row>2</xdr:row>
      <xdr:rowOff>167106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4ABAB74-1BC6-A133-791C-6118D6079605}"/>
            </a:ext>
          </a:extLst>
        </xdr:cNvPr>
        <xdr:cNvSpPr txBox="1"/>
      </xdr:nvSpPr>
      <xdr:spPr>
        <a:xfrm>
          <a:off x="6318249" y="80211"/>
          <a:ext cx="7704667" cy="446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latin typeface="Aharoni" panose="02010803020104030203" pitchFamily="2" charset="-79"/>
              <a:cs typeface="Aharoni" panose="02010803020104030203" pitchFamily="2" charset="-79"/>
            </a:rPr>
            <a:t>DASHBOARD</a:t>
          </a:r>
          <a:r>
            <a:rPr lang="en-IN" sz="2800" b="1" baseline="0">
              <a:latin typeface="Aharoni" panose="02010803020104030203" pitchFamily="2" charset="-79"/>
              <a:cs typeface="Aharoni" panose="02010803020104030203" pitchFamily="2" charset="-79"/>
            </a:rPr>
            <a:t> FOR THE MONTH OF JANUARY</a:t>
          </a:r>
          <a:endParaRPr lang="en-IN" sz="28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2</xdr:col>
      <xdr:colOff>0</xdr:colOff>
      <xdr:row>39</xdr:row>
      <xdr:rowOff>167640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210F15B3-94FD-4145-AB32-16B930ECB33C}"/>
            </a:ext>
          </a:extLst>
        </xdr:cNvPr>
        <xdr:cNvSpPr/>
      </xdr:nvSpPr>
      <xdr:spPr>
        <a:xfrm>
          <a:off x="15240" y="22860"/>
          <a:ext cx="1203960" cy="727710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73429</xdr:colOff>
      <xdr:row>4</xdr:row>
      <xdr:rowOff>59575</xdr:rowOff>
    </xdr:from>
    <xdr:to>
      <xdr:col>2</xdr:col>
      <xdr:colOff>484909</xdr:colOff>
      <xdr:row>6</xdr:row>
      <xdr:rowOff>0</xdr:rowOff>
    </xdr:to>
    <xdr:sp macro="" textlink="">
      <xdr:nvSpPr>
        <xdr:cNvPr id="27" name="Rectangle: Rounded Corners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2F0D-1392-4014-9EB7-BA1A04CD4E92}"/>
            </a:ext>
          </a:extLst>
        </xdr:cNvPr>
        <xdr:cNvSpPr/>
      </xdr:nvSpPr>
      <xdr:spPr>
        <a:xfrm>
          <a:off x="73429" y="821575"/>
          <a:ext cx="1623753" cy="321425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JANUARY</a:t>
          </a:r>
        </a:p>
      </xdr:txBody>
    </xdr:sp>
    <xdr:clientData/>
  </xdr:twoCellAnchor>
  <xdr:twoCellAnchor>
    <xdr:from>
      <xdr:col>0</xdr:col>
      <xdr:colOff>53340</xdr:colOff>
      <xdr:row>7</xdr:row>
      <xdr:rowOff>15240</xdr:rowOff>
    </xdr:from>
    <xdr:to>
      <xdr:col>2</xdr:col>
      <xdr:colOff>464820</xdr:colOff>
      <xdr:row>8</xdr:row>
      <xdr:rowOff>175260</xdr:rowOff>
    </xdr:to>
    <xdr:sp macro="" textlink="">
      <xdr:nvSpPr>
        <xdr:cNvPr id="28" name="Rectangle: Rounded Corners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921FFE-E356-4834-B245-2AC91843524C}"/>
            </a:ext>
          </a:extLst>
        </xdr:cNvPr>
        <xdr:cNvSpPr/>
      </xdr:nvSpPr>
      <xdr:spPr>
        <a:xfrm>
          <a:off x="53340" y="1295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FEBRUARY</a:t>
          </a:r>
        </a:p>
      </xdr:txBody>
    </xdr:sp>
    <xdr:clientData/>
  </xdr:twoCellAnchor>
  <xdr:twoCellAnchor>
    <xdr:from>
      <xdr:col>0</xdr:col>
      <xdr:colOff>53340</xdr:colOff>
      <xdr:row>10</xdr:row>
      <xdr:rowOff>15240</xdr:rowOff>
    </xdr:from>
    <xdr:to>
      <xdr:col>2</xdr:col>
      <xdr:colOff>464820</xdr:colOff>
      <xdr:row>11</xdr:row>
      <xdr:rowOff>175260</xdr:rowOff>
    </xdr:to>
    <xdr:sp macro="" textlink="">
      <xdr:nvSpPr>
        <xdr:cNvPr id="29" name="Rectangle: Rounded Corners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4E2F42-9D68-481D-9029-FC15D67A1451}"/>
            </a:ext>
          </a:extLst>
        </xdr:cNvPr>
        <xdr:cNvSpPr/>
      </xdr:nvSpPr>
      <xdr:spPr>
        <a:xfrm>
          <a:off x="53340" y="184404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MARCH</a:t>
          </a:r>
        </a:p>
      </xdr:txBody>
    </xdr:sp>
    <xdr:clientData/>
  </xdr:twoCellAnchor>
  <xdr:twoCellAnchor>
    <xdr:from>
      <xdr:col>0</xdr:col>
      <xdr:colOff>45720</xdr:colOff>
      <xdr:row>13</xdr:row>
      <xdr:rowOff>30480</xdr:rowOff>
    </xdr:from>
    <xdr:to>
      <xdr:col>2</xdr:col>
      <xdr:colOff>457200</xdr:colOff>
      <xdr:row>15</xdr:row>
      <xdr:rowOff>7620</xdr:rowOff>
    </xdr:to>
    <xdr:sp macro="" textlink="">
      <xdr:nvSpPr>
        <xdr:cNvPr id="30" name="Rectangle: Rounded Corners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091E5E6-47B9-4A42-B7CB-C382E4689D7B}"/>
            </a:ext>
          </a:extLst>
        </xdr:cNvPr>
        <xdr:cNvSpPr/>
      </xdr:nvSpPr>
      <xdr:spPr>
        <a:xfrm>
          <a:off x="45720" y="24079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APRIL</a:t>
          </a:r>
        </a:p>
      </xdr:txBody>
    </xdr:sp>
    <xdr:clientData/>
  </xdr:twoCellAnchor>
  <xdr:twoCellAnchor>
    <xdr:from>
      <xdr:col>0</xdr:col>
      <xdr:colOff>60960</xdr:colOff>
      <xdr:row>16</xdr:row>
      <xdr:rowOff>30480</xdr:rowOff>
    </xdr:from>
    <xdr:to>
      <xdr:col>2</xdr:col>
      <xdr:colOff>472440</xdr:colOff>
      <xdr:row>18</xdr:row>
      <xdr:rowOff>7620</xdr:rowOff>
    </xdr:to>
    <xdr:sp macro="" textlink="">
      <xdr:nvSpPr>
        <xdr:cNvPr id="31" name="Rectangle: Rounded Corners 3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E0B361D-903A-4340-9E10-B2ED141E1591}"/>
            </a:ext>
          </a:extLst>
        </xdr:cNvPr>
        <xdr:cNvSpPr/>
      </xdr:nvSpPr>
      <xdr:spPr>
        <a:xfrm>
          <a:off x="60960" y="295656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MAY</a:t>
          </a:r>
        </a:p>
      </xdr:txBody>
    </xdr:sp>
    <xdr:clientData/>
  </xdr:twoCellAnchor>
  <xdr:twoCellAnchor>
    <xdr:from>
      <xdr:col>0</xdr:col>
      <xdr:colOff>60960</xdr:colOff>
      <xdr:row>19</xdr:row>
      <xdr:rowOff>30480</xdr:rowOff>
    </xdr:from>
    <xdr:to>
      <xdr:col>2</xdr:col>
      <xdr:colOff>472440</xdr:colOff>
      <xdr:row>21</xdr:row>
      <xdr:rowOff>7620</xdr:rowOff>
    </xdr:to>
    <xdr:sp macro="" textlink="">
      <xdr:nvSpPr>
        <xdr:cNvPr id="32" name="Rectangle: Rounded Corners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6E932B3-F1F6-4315-97E7-1B895E6D65B8}"/>
            </a:ext>
          </a:extLst>
        </xdr:cNvPr>
        <xdr:cNvSpPr/>
      </xdr:nvSpPr>
      <xdr:spPr>
        <a:xfrm>
          <a:off x="60960" y="35052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JUNE</a:t>
          </a:r>
        </a:p>
      </xdr:txBody>
    </xdr:sp>
    <xdr:clientData/>
  </xdr:twoCellAnchor>
  <xdr:twoCellAnchor>
    <xdr:from>
      <xdr:col>0</xdr:col>
      <xdr:colOff>53340</xdr:colOff>
      <xdr:row>22</xdr:row>
      <xdr:rowOff>45720</xdr:rowOff>
    </xdr:from>
    <xdr:to>
      <xdr:col>2</xdr:col>
      <xdr:colOff>464820</xdr:colOff>
      <xdr:row>24</xdr:row>
      <xdr:rowOff>22860</xdr:rowOff>
    </xdr:to>
    <xdr:sp macro="" textlink="">
      <xdr:nvSpPr>
        <xdr:cNvPr id="33" name="Rectangle: Rounded Corners 3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2E37908-98F1-485D-BFC8-7C428A39F24C}"/>
            </a:ext>
          </a:extLst>
        </xdr:cNvPr>
        <xdr:cNvSpPr/>
      </xdr:nvSpPr>
      <xdr:spPr>
        <a:xfrm>
          <a:off x="53340" y="40690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JULY</a:t>
          </a:r>
        </a:p>
      </xdr:txBody>
    </xdr:sp>
    <xdr:clientData/>
  </xdr:twoCellAnchor>
  <xdr:twoCellAnchor>
    <xdr:from>
      <xdr:col>0</xdr:col>
      <xdr:colOff>60960</xdr:colOff>
      <xdr:row>25</xdr:row>
      <xdr:rowOff>30480</xdr:rowOff>
    </xdr:from>
    <xdr:to>
      <xdr:col>2</xdr:col>
      <xdr:colOff>472440</xdr:colOff>
      <xdr:row>27</xdr:row>
      <xdr:rowOff>7620</xdr:rowOff>
    </xdr:to>
    <xdr:sp macro="" textlink="">
      <xdr:nvSpPr>
        <xdr:cNvPr id="34" name="Rectangle: Rounded Corners 3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3EE2941-A2FD-4E70-947B-A6D015234E1D}"/>
            </a:ext>
          </a:extLst>
        </xdr:cNvPr>
        <xdr:cNvSpPr/>
      </xdr:nvSpPr>
      <xdr:spPr>
        <a:xfrm>
          <a:off x="60960" y="46024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AUGUST</a:t>
          </a:r>
        </a:p>
      </xdr:txBody>
    </xdr:sp>
    <xdr:clientData/>
  </xdr:twoCellAnchor>
  <xdr:twoCellAnchor>
    <xdr:from>
      <xdr:col>0</xdr:col>
      <xdr:colOff>60960</xdr:colOff>
      <xdr:row>28</xdr:row>
      <xdr:rowOff>30480</xdr:rowOff>
    </xdr:from>
    <xdr:to>
      <xdr:col>2</xdr:col>
      <xdr:colOff>472440</xdr:colOff>
      <xdr:row>30</xdr:row>
      <xdr:rowOff>7620</xdr:rowOff>
    </xdr:to>
    <xdr:sp macro="" textlink="">
      <xdr:nvSpPr>
        <xdr:cNvPr id="35" name="Rectangle: Rounded Corner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AFB1841-8430-4578-8386-AAE1FC3C7E41}"/>
            </a:ext>
          </a:extLst>
        </xdr:cNvPr>
        <xdr:cNvSpPr/>
      </xdr:nvSpPr>
      <xdr:spPr>
        <a:xfrm>
          <a:off x="60960" y="51511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SEPTEMBER</a:t>
          </a:r>
        </a:p>
      </xdr:txBody>
    </xdr:sp>
    <xdr:clientData/>
  </xdr:twoCellAnchor>
  <xdr:twoCellAnchor>
    <xdr:from>
      <xdr:col>1</xdr:col>
      <xdr:colOff>53341</xdr:colOff>
      <xdr:row>31</xdr:row>
      <xdr:rowOff>80356</xdr:rowOff>
    </xdr:from>
    <xdr:to>
      <xdr:col>3</xdr:col>
      <xdr:colOff>464821</xdr:colOff>
      <xdr:row>33</xdr:row>
      <xdr:rowOff>57496</xdr:rowOff>
    </xdr:to>
    <xdr:sp macro="" textlink="">
      <xdr:nvSpPr>
        <xdr:cNvPr id="36" name="Rectangle: Rounded Corners 3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96502B7-9A48-4507-8736-18FABCA8392B}"/>
            </a:ext>
          </a:extLst>
        </xdr:cNvPr>
        <xdr:cNvSpPr/>
      </xdr:nvSpPr>
      <xdr:spPr>
        <a:xfrm>
          <a:off x="659477" y="5985856"/>
          <a:ext cx="1623753" cy="35814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OCTOBER </a:t>
          </a:r>
        </a:p>
      </xdr:txBody>
    </xdr:sp>
    <xdr:clientData/>
  </xdr:twoCellAnchor>
  <xdr:twoCellAnchor>
    <xdr:from>
      <xdr:col>0</xdr:col>
      <xdr:colOff>83820</xdr:colOff>
      <xdr:row>34</xdr:row>
      <xdr:rowOff>30480</xdr:rowOff>
    </xdr:from>
    <xdr:to>
      <xdr:col>2</xdr:col>
      <xdr:colOff>495300</xdr:colOff>
      <xdr:row>36</xdr:row>
      <xdr:rowOff>7620</xdr:rowOff>
    </xdr:to>
    <xdr:sp macro="" textlink="">
      <xdr:nvSpPr>
        <xdr:cNvPr id="37" name="Rectangle: Rounded Corners 3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95A25A0-1C16-4D76-A2DE-60F1A3DA3DE1}"/>
            </a:ext>
          </a:extLst>
        </xdr:cNvPr>
        <xdr:cNvSpPr/>
      </xdr:nvSpPr>
      <xdr:spPr>
        <a:xfrm>
          <a:off x="83820" y="6248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NOVEMBER</a:t>
          </a:r>
        </a:p>
      </xdr:txBody>
    </xdr:sp>
    <xdr:clientData/>
  </xdr:twoCellAnchor>
  <xdr:twoCellAnchor>
    <xdr:from>
      <xdr:col>0</xdr:col>
      <xdr:colOff>68580</xdr:colOff>
      <xdr:row>37</xdr:row>
      <xdr:rowOff>45720</xdr:rowOff>
    </xdr:from>
    <xdr:to>
      <xdr:col>2</xdr:col>
      <xdr:colOff>480060</xdr:colOff>
      <xdr:row>39</xdr:row>
      <xdr:rowOff>22860</xdr:rowOff>
    </xdr:to>
    <xdr:sp macro="" textlink="">
      <xdr:nvSpPr>
        <xdr:cNvPr id="38" name="Rectangle: Rounded Corners 3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D28AEEF-55F7-4928-9A58-1DEF9C9006CE}"/>
            </a:ext>
          </a:extLst>
        </xdr:cNvPr>
        <xdr:cNvSpPr/>
      </xdr:nvSpPr>
      <xdr:spPr>
        <a:xfrm>
          <a:off x="68580" y="68122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DECEMBER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39</xdr:col>
      <xdr:colOff>0</xdr:colOff>
      <xdr:row>3</xdr:row>
      <xdr:rowOff>45720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A221CF1-C7E8-4BD5-915A-65C37DF2669C}"/>
            </a:ext>
          </a:extLst>
        </xdr:cNvPr>
        <xdr:cNvSpPr/>
      </xdr:nvSpPr>
      <xdr:spPr>
        <a:xfrm>
          <a:off x="0" y="0"/>
          <a:ext cx="14996160" cy="59436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40</xdr:col>
      <xdr:colOff>16043</xdr:colOff>
      <xdr:row>0</xdr:row>
      <xdr:rowOff>24063</xdr:rowOff>
    </xdr:from>
    <xdr:to>
      <xdr:col>54</xdr:col>
      <xdr:colOff>44824</xdr:colOff>
      <xdr:row>3</xdr:row>
      <xdr:rowOff>24063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6FD97B21-D51C-4BD8-BAAA-6B7DD5E7AC7B}"/>
            </a:ext>
          </a:extLst>
        </xdr:cNvPr>
        <xdr:cNvSpPr/>
      </xdr:nvSpPr>
      <xdr:spPr>
        <a:xfrm>
          <a:off x="15865643" y="24063"/>
          <a:ext cx="10475801" cy="548640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>
              <a:solidFill>
                <a:schemeClr val="tx1"/>
              </a:solidFill>
            </a:rPr>
            <a:t>OCTOBER MONTH</a:t>
          </a:r>
          <a:r>
            <a:rPr lang="en-IN" sz="3200" baseline="0">
              <a:solidFill>
                <a:schemeClr val="tx1"/>
              </a:solidFill>
            </a:rPr>
            <a:t> REPORT</a:t>
          </a:r>
          <a:endParaRPr lang="en-IN" sz="3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593913</xdr:colOff>
      <xdr:row>0</xdr:row>
      <xdr:rowOff>134470</xdr:rowOff>
    </xdr:from>
    <xdr:to>
      <xdr:col>3</xdr:col>
      <xdr:colOff>268941</xdr:colOff>
      <xdr:row>2</xdr:row>
      <xdr:rowOff>89647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7CBA6F69-BE35-443B-9DFA-AB69A49A82E7}"/>
            </a:ext>
          </a:extLst>
        </xdr:cNvPr>
        <xdr:cNvSpPr txBox="1"/>
      </xdr:nvSpPr>
      <xdr:spPr>
        <a:xfrm>
          <a:off x="1203513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320564</xdr:colOff>
      <xdr:row>0</xdr:row>
      <xdr:rowOff>141890</xdr:rowOff>
    </xdr:from>
    <xdr:to>
      <xdr:col>5</xdr:col>
      <xdr:colOff>42040</xdr:colOff>
      <xdr:row>2</xdr:row>
      <xdr:rowOff>89338</xdr:rowOff>
    </xdr:to>
    <xdr:sp macro="" textlink="$H$5">
      <xdr:nvSpPr>
        <xdr:cNvPr id="42" name="TextBox 41">
          <a:extLst>
            <a:ext uri="{FF2B5EF4-FFF2-40B4-BE49-F238E27FC236}">
              <a16:creationId xmlns:a16="http://schemas.microsoft.com/office/drawing/2014/main" id="{13A7C967-381B-4372-BE77-096BA677799F}"/>
            </a:ext>
          </a:extLst>
        </xdr:cNvPr>
        <xdr:cNvSpPr txBox="1"/>
      </xdr:nvSpPr>
      <xdr:spPr>
        <a:xfrm>
          <a:off x="2149364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01-10-2024</a:t>
          </a:fld>
          <a:endParaRPr lang="en-IN" sz="1200" b="1"/>
        </a:p>
      </xdr:txBody>
    </xdr:sp>
    <xdr:clientData/>
  </xdr:twoCellAnchor>
  <xdr:twoCellAnchor>
    <xdr:from>
      <xdr:col>1</xdr:col>
      <xdr:colOff>589431</xdr:colOff>
      <xdr:row>0</xdr:row>
      <xdr:rowOff>134470</xdr:rowOff>
    </xdr:from>
    <xdr:to>
      <xdr:col>3</xdr:col>
      <xdr:colOff>264459</xdr:colOff>
      <xdr:row>2</xdr:row>
      <xdr:rowOff>89647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1835E605-FFC8-4CFE-BC27-DB9DC74C93BE}"/>
            </a:ext>
          </a:extLst>
        </xdr:cNvPr>
        <xdr:cNvSpPr txBox="1"/>
      </xdr:nvSpPr>
      <xdr:spPr>
        <a:xfrm>
          <a:off x="1199031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316082</xdr:colOff>
      <xdr:row>0</xdr:row>
      <xdr:rowOff>141890</xdr:rowOff>
    </xdr:from>
    <xdr:to>
      <xdr:col>5</xdr:col>
      <xdr:colOff>37558</xdr:colOff>
      <xdr:row>2</xdr:row>
      <xdr:rowOff>89338</xdr:rowOff>
    </xdr:to>
    <xdr:sp macro="" textlink="$H$5">
      <xdr:nvSpPr>
        <xdr:cNvPr id="44" name="TextBox 43">
          <a:extLst>
            <a:ext uri="{FF2B5EF4-FFF2-40B4-BE49-F238E27FC236}">
              <a16:creationId xmlns:a16="http://schemas.microsoft.com/office/drawing/2014/main" id="{13D2897A-4AF8-4D38-82B6-5A8234A4E215}"/>
            </a:ext>
          </a:extLst>
        </xdr:cNvPr>
        <xdr:cNvSpPr txBox="1"/>
      </xdr:nvSpPr>
      <xdr:spPr>
        <a:xfrm>
          <a:off x="2144882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01-10-2024</a:t>
          </a:fld>
          <a:endParaRPr lang="en-IN" sz="1200" b="1"/>
        </a:p>
      </xdr:txBody>
    </xdr:sp>
    <xdr:clientData/>
  </xdr:twoCellAnchor>
  <xdr:twoCellAnchor>
    <xdr:from>
      <xdr:col>1</xdr:col>
      <xdr:colOff>588211</xdr:colOff>
      <xdr:row>0</xdr:row>
      <xdr:rowOff>134470</xdr:rowOff>
    </xdr:from>
    <xdr:to>
      <xdr:col>3</xdr:col>
      <xdr:colOff>320842</xdr:colOff>
      <xdr:row>2</xdr:row>
      <xdr:rowOff>89647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51EE137-806D-4158-A314-89F8F10625F0}"/>
            </a:ext>
          </a:extLst>
        </xdr:cNvPr>
        <xdr:cNvSpPr txBox="1"/>
      </xdr:nvSpPr>
      <xdr:spPr>
        <a:xfrm>
          <a:off x="1197811" y="134470"/>
          <a:ext cx="95183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317419</xdr:colOff>
      <xdr:row>0</xdr:row>
      <xdr:rowOff>135206</xdr:rowOff>
    </xdr:from>
    <xdr:to>
      <xdr:col>5</xdr:col>
      <xdr:colOff>38895</xdr:colOff>
      <xdr:row>2</xdr:row>
      <xdr:rowOff>82654</xdr:rowOff>
    </xdr:to>
    <xdr:sp macro="" textlink="$H$5">
      <xdr:nvSpPr>
        <xdr:cNvPr id="46" name="TextBox 45">
          <a:extLst>
            <a:ext uri="{FF2B5EF4-FFF2-40B4-BE49-F238E27FC236}">
              <a16:creationId xmlns:a16="http://schemas.microsoft.com/office/drawing/2014/main" id="{38446568-0C92-4CB9-8836-CFD57B842232}"/>
            </a:ext>
          </a:extLst>
        </xdr:cNvPr>
        <xdr:cNvSpPr txBox="1"/>
      </xdr:nvSpPr>
      <xdr:spPr>
        <a:xfrm>
          <a:off x="2146219" y="135206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01-10-2024</a:t>
          </a:fld>
          <a:endParaRPr lang="en-IN" sz="1200" b="1"/>
        </a:p>
      </xdr:txBody>
    </xdr:sp>
    <xdr:clientData/>
  </xdr:twoCellAnchor>
  <xdr:twoCellAnchor>
    <xdr:from>
      <xdr:col>5</xdr:col>
      <xdr:colOff>141589</xdr:colOff>
      <xdr:row>0</xdr:row>
      <xdr:rowOff>133133</xdr:rowOff>
    </xdr:from>
    <xdr:to>
      <xdr:col>6</xdr:col>
      <xdr:colOff>424880</xdr:colOff>
      <xdr:row>2</xdr:row>
      <xdr:rowOff>88310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7223E9A-17C5-452A-B31D-815A22439924}"/>
            </a:ext>
          </a:extLst>
        </xdr:cNvPr>
        <xdr:cNvSpPr txBox="1"/>
      </xdr:nvSpPr>
      <xdr:spPr>
        <a:xfrm>
          <a:off x="3189589" y="133133"/>
          <a:ext cx="89289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  TO</a:t>
          </a:r>
        </a:p>
      </xdr:txBody>
    </xdr:sp>
    <xdr:clientData/>
  </xdr:twoCellAnchor>
  <xdr:twoCellAnchor>
    <xdr:from>
      <xdr:col>6</xdr:col>
      <xdr:colOff>429713</xdr:colOff>
      <xdr:row>0</xdr:row>
      <xdr:rowOff>140553</xdr:rowOff>
    </xdr:from>
    <xdr:to>
      <xdr:col>6</xdr:col>
      <xdr:colOff>1367716</xdr:colOff>
      <xdr:row>2</xdr:row>
      <xdr:rowOff>88001</xdr:rowOff>
    </xdr:to>
    <xdr:sp macro="" textlink="$H$6">
      <xdr:nvSpPr>
        <xdr:cNvPr id="48" name="TextBox 47">
          <a:extLst>
            <a:ext uri="{FF2B5EF4-FFF2-40B4-BE49-F238E27FC236}">
              <a16:creationId xmlns:a16="http://schemas.microsoft.com/office/drawing/2014/main" id="{6F297BC6-D9CF-4379-8AE6-8CD9DFEBAD29}"/>
            </a:ext>
          </a:extLst>
        </xdr:cNvPr>
        <xdr:cNvSpPr txBox="1"/>
      </xdr:nvSpPr>
      <xdr:spPr>
        <a:xfrm>
          <a:off x="4087313" y="140553"/>
          <a:ext cx="938003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BDC0922-C3B2-424B-942B-13D69222B5C1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31-10-2024</a:t>
          </a:fld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1111249</xdr:colOff>
      <xdr:row>0</xdr:row>
      <xdr:rowOff>80211</xdr:rowOff>
    </xdr:from>
    <xdr:to>
      <xdr:col>36</xdr:col>
      <xdr:colOff>21166</xdr:colOff>
      <xdr:row>2</xdr:row>
      <xdr:rowOff>167106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DDA12C15-2CA1-47F8-964B-69B4D0CCD890}"/>
            </a:ext>
          </a:extLst>
        </xdr:cNvPr>
        <xdr:cNvSpPr txBox="1"/>
      </xdr:nvSpPr>
      <xdr:spPr>
        <a:xfrm>
          <a:off x="6292849" y="80211"/>
          <a:ext cx="7794837" cy="452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latin typeface="Aharoni" panose="02010803020104030203" pitchFamily="2" charset="-79"/>
              <a:cs typeface="Aharoni" panose="02010803020104030203" pitchFamily="2" charset="-79"/>
            </a:rPr>
            <a:t>DASHBOARD</a:t>
          </a:r>
          <a:r>
            <a:rPr lang="en-IN" sz="2800" b="1" baseline="0">
              <a:latin typeface="Aharoni" panose="02010803020104030203" pitchFamily="2" charset="-79"/>
              <a:cs typeface="Aharoni" panose="02010803020104030203" pitchFamily="2" charset="-79"/>
            </a:rPr>
            <a:t> FOR THE MONTH OF OCTOBER </a:t>
          </a:r>
        </a:p>
        <a:p>
          <a:pPr algn="ctr"/>
          <a:endParaRPr lang="en-IN" sz="28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2</xdr:col>
      <xdr:colOff>0</xdr:colOff>
      <xdr:row>39</xdr:row>
      <xdr:rowOff>167640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F36C52AB-0E6E-4EA4-8B45-A80DBCD2A82C}"/>
            </a:ext>
          </a:extLst>
        </xdr:cNvPr>
        <xdr:cNvSpPr/>
      </xdr:nvSpPr>
      <xdr:spPr>
        <a:xfrm>
          <a:off x="15240" y="22860"/>
          <a:ext cx="1203960" cy="727710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6483</xdr:colOff>
      <xdr:row>4</xdr:row>
      <xdr:rowOff>7620</xdr:rowOff>
    </xdr:from>
    <xdr:to>
      <xdr:col>2</xdr:col>
      <xdr:colOff>432179</xdr:colOff>
      <xdr:row>6</xdr:row>
      <xdr:rowOff>22746</xdr:rowOff>
    </xdr:to>
    <xdr:sp macro="" textlink="">
      <xdr:nvSpPr>
        <xdr:cNvPr id="27" name="Rectangle: Rounded Corners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1A025-94A8-401C-A37D-C89BA29C4D7A}"/>
            </a:ext>
          </a:extLst>
        </xdr:cNvPr>
        <xdr:cNvSpPr/>
      </xdr:nvSpPr>
      <xdr:spPr>
        <a:xfrm>
          <a:off x="6483" y="735501"/>
          <a:ext cx="1653995" cy="379066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JANUARY</a:t>
          </a:r>
        </a:p>
      </xdr:txBody>
    </xdr:sp>
    <xdr:clientData/>
  </xdr:twoCellAnchor>
  <xdr:twoCellAnchor>
    <xdr:from>
      <xdr:col>0</xdr:col>
      <xdr:colOff>53340</xdr:colOff>
      <xdr:row>7</xdr:row>
      <xdr:rowOff>15240</xdr:rowOff>
    </xdr:from>
    <xdr:to>
      <xdr:col>2</xdr:col>
      <xdr:colOff>464820</xdr:colOff>
      <xdr:row>8</xdr:row>
      <xdr:rowOff>175260</xdr:rowOff>
    </xdr:to>
    <xdr:sp macro="" textlink="">
      <xdr:nvSpPr>
        <xdr:cNvPr id="28" name="Rectangle: Rounded Corners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A6F5443-44F8-4D8C-A316-C2B55425B760}"/>
            </a:ext>
          </a:extLst>
        </xdr:cNvPr>
        <xdr:cNvSpPr/>
      </xdr:nvSpPr>
      <xdr:spPr>
        <a:xfrm>
          <a:off x="53340" y="1295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FEBRUARY</a:t>
          </a:r>
        </a:p>
      </xdr:txBody>
    </xdr:sp>
    <xdr:clientData/>
  </xdr:twoCellAnchor>
  <xdr:twoCellAnchor>
    <xdr:from>
      <xdr:col>0</xdr:col>
      <xdr:colOff>53340</xdr:colOff>
      <xdr:row>10</xdr:row>
      <xdr:rowOff>15240</xdr:rowOff>
    </xdr:from>
    <xdr:to>
      <xdr:col>2</xdr:col>
      <xdr:colOff>464820</xdr:colOff>
      <xdr:row>11</xdr:row>
      <xdr:rowOff>175260</xdr:rowOff>
    </xdr:to>
    <xdr:sp macro="" textlink="">
      <xdr:nvSpPr>
        <xdr:cNvPr id="29" name="Rectangle: Rounded Corners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234C190-F341-4B4E-8912-F0E750B73D0C}"/>
            </a:ext>
          </a:extLst>
        </xdr:cNvPr>
        <xdr:cNvSpPr/>
      </xdr:nvSpPr>
      <xdr:spPr>
        <a:xfrm>
          <a:off x="53340" y="184404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MARCH</a:t>
          </a:r>
        </a:p>
      </xdr:txBody>
    </xdr:sp>
    <xdr:clientData/>
  </xdr:twoCellAnchor>
  <xdr:twoCellAnchor>
    <xdr:from>
      <xdr:col>0</xdr:col>
      <xdr:colOff>45720</xdr:colOff>
      <xdr:row>13</xdr:row>
      <xdr:rowOff>30480</xdr:rowOff>
    </xdr:from>
    <xdr:to>
      <xdr:col>2</xdr:col>
      <xdr:colOff>457200</xdr:colOff>
      <xdr:row>15</xdr:row>
      <xdr:rowOff>7620</xdr:rowOff>
    </xdr:to>
    <xdr:sp macro="" textlink="">
      <xdr:nvSpPr>
        <xdr:cNvPr id="30" name="Rectangle: Rounded Corners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CCE767-E54B-4898-8395-BF6DABF3B970}"/>
            </a:ext>
          </a:extLst>
        </xdr:cNvPr>
        <xdr:cNvSpPr/>
      </xdr:nvSpPr>
      <xdr:spPr>
        <a:xfrm>
          <a:off x="45720" y="24079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APRIL</a:t>
          </a:r>
        </a:p>
      </xdr:txBody>
    </xdr:sp>
    <xdr:clientData/>
  </xdr:twoCellAnchor>
  <xdr:twoCellAnchor>
    <xdr:from>
      <xdr:col>0</xdr:col>
      <xdr:colOff>60960</xdr:colOff>
      <xdr:row>16</xdr:row>
      <xdr:rowOff>30480</xdr:rowOff>
    </xdr:from>
    <xdr:to>
      <xdr:col>2</xdr:col>
      <xdr:colOff>472440</xdr:colOff>
      <xdr:row>18</xdr:row>
      <xdr:rowOff>7620</xdr:rowOff>
    </xdr:to>
    <xdr:sp macro="" textlink="">
      <xdr:nvSpPr>
        <xdr:cNvPr id="31" name="Rectangle: Rounded Corners 3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89DF235-6BF5-4A5B-9486-8B357AE6750F}"/>
            </a:ext>
          </a:extLst>
        </xdr:cNvPr>
        <xdr:cNvSpPr/>
      </xdr:nvSpPr>
      <xdr:spPr>
        <a:xfrm>
          <a:off x="60960" y="295656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MAY</a:t>
          </a:r>
        </a:p>
      </xdr:txBody>
    </xdr:sp>
    <xdr:clientData/>
  </xdr:twoCellAnchor>
  <xdr:twoCellAnchor>
    <xdr:from>
      <xdr:col>0</xdr:col>
      <xdr:colOff>60960</xdr:colOff>
      <xdr:row>19</xdr:row>
      <xdr:rowOff>30480</xdr:rowOff>
    </xdr:from>
    <xdr:to>
      <xdr:col>2</xdr:col>
      <xdr:colOff>472440</xdr:colOff>
      <xdr:row>21</xdr:row>
      <xdr:rowOff>7620</xdr:rowOff>
    </xdr:to>
    <xdr:sp macro="" textlink="">
      <xdr:nvSpPr>
        <xdr:cNvPr id="32" name="Rectangle: Rounded Corners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B3CA2C6-1FE4-4427-A066-8C764C15375F}"/>
            </a:ext>
          </a:extLst>
        </xdr:cNvPr>
        <xdr:cNvSpPr/>
      </xdr:nvSpPr>
      <xdr:spPr>
        <a:xfrm>
          <a:off x="60960" y="35052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JUNE</a:t>
          </a:r>
        </a:p>
      </xdr:txBody>
    </xdr:sp>
    <xdr:clientData/>
  </xdr:twoCellAnchor>
  <xdr:twoCellAnchor>
    <xdr:from>
      <xdr:col>0</xdr:col>
      <xdr:colOff>53340</xdr:colOff>
      <xdr:row>22</xdr:row>
      <xdr:rowOff>45720</xdr:rowOff>
    </xdr:from>
    <xdr:to>
      <xdr:col>2</xdr:col>
      <xdr:colOff>464820</xdr:colOff>
      <xdr:row>24</xdr:row>
      <xdr:rowOff>22860</xdr:rowOff>
    </xdr:to>
    <xdr:sp macro="" textlink="">
      <xdr:nvSpPr>
        <xdr:cNvPr id="33" name="Rectangle: Rounded Corners 3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3956F5C-E8AB-4507-8A9F-976FAB43105B}"/>
            </a:ext>
          </a:extLst>
        </xdr:cNvPr>
        <xdr:cNvSpPr/>
      </xdr:nvSpPr>
      <xdr:spPr>
        <a:xfrm>
          <a:off x="53340" y="40690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JULY</a:t>
          </a:r>
        </a:p>
      </xdr:txBody>
    </xdr:sp>
    <xdr:clientData/>
  </xdr:twoCellAnchor>
  <xdr:twoCellAnchor>
    <xdr:from>
      <xdr:col>0</xdr:col>
      <xdr:colOff>60960</xdr:colOff>
      <xdr:row>25</xdr:row>
      <xdr:rowOff>30480</xdr:rowOff>
    </xdr:from>
    <xdr:to>
      <xdr:col>2</xdr:col>
      <xdr:colOff>472440</xdr:colOff>
      <xdr:row>27</xdr:row>
      <xdr:rowOff>7620</xdr:rowOff>
    </xdr:to>
    <xdr:sp macro="" textlink="">
      <xdr:nvSpPr>
        <xdr:cNvPr id="34" name="Rectangle: Rounded Corners 3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18FCA88-A66A-4164-8B00-9173B7F13602}"/>
            </a:ext>
          </a:extLst>
        </xdr:cNvPr>
        <xdr:cNvSpPr/>
      </xdr:nvSpPr>
      <xdr:spPr>
        <a:xfrm>
          <a:off x="60960" y="46024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AUGUST</a:t>
          </a:r>
        </a:p>
      </xdr:txBody>
    </xdr:sp>
    <xdr:clientData/>
  </xdr:twoCellAnchor>
  <xdr:twoCellAnchor>
    <xdr:from>
      <xdr:col>0</xdr:col>
      <xdr:colOff>60960</xdr:colOff>
      <xdr:row>28</xdr:row>
      <xdr:rowOff>30480</xdr:rowOff>
    </xdr:from>
    <xdr:to>
      <xdr:col>2</xdr:col>
      <xdr:colOff>472440</xdr:colOff>
      <xdr:row>30</xdr:row>
      <xdr:rowOff>7620</xdr:rowOff>
    </xdr:to>
    <xdr:sp macro="" textlink="">
      <xdr:nvSpPr>
        <xdr:cNvPr id="35" name="Rectangle: Rounded Corner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D5F2420-CFCA-4C6F-92A2-62816A288DEF}"/>
            </a:ext>
          </a:extLst>
        </xdr:cNvPr>
        <xdr:cNvSpPr/>
      </xdr:nvSpPr>
      <xdr:spPr>
        <a:xfrm>
          <a:off x="60960" y="51511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SEPTEMBER</a:t>
          </a:r>
        </a:p>
      </xdr:txBody>
    </xdr:sp>
    <xdr:clientData/>
  </xdr:twoCellAnchor>
  <xdr:twoCellAnchor>
    <xdr:from>
      <xdr:col>0</xdr:col>
      <xdr:colOff>53340</xdr:colOff>
      <xdr:row>31</xdr:row>
      <xdr:rowOff>45720</xdr:rowOff>
    </xdr:from>
    <xdr:to>
      <xdr:col>2</xdr:col>
      <xdr:colOff>464820</xdr:colOff>
      <xdr:row>33</xdr:row>
      <xdr:rowOff>22860</xdr:rowOff>
    </xdr:to>
    <xdr:sp macro="" textlink="">
      <xdr:nvSpPr>
        <xdr:cNvPr id="36" name="Rectangle: Rounded Corners 3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C97E362-8D87-4224-8FB8-06FB38B5B94E}"/>
            </a:ext>
          </a:extLst>
        </xdr:cNvPr>
        <xdr:cNvSpPr/>
      </xdr:nvSpPr>
      <xdr:spPr>
        <a:xfrm>
          <a:off x="53340" y="57150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OCTOBER </a:t>
          </a:r>
        </a:p>
      </xdr:txBody>
    </xdr:sp>
    <xdr:clientData/>
  </xdr:twoCellAnchor>
  <xdr:twoCellAnchor>
    <xdr:from>
      <xdr:col>1</xdr:col>
      <xdr:colOff>26955</xdr:colOff>
      <xdr:row>34</xdr:row>
      <xdr:rowOff>30480</xdr:rowOff>
    </xdr:from>
    <xdr:to>
      <xdr:col>3</xdr:col>
      <xdr:colOff>438435</xdr:colOff>
      <xdr:row>36</xdr:row>
      <xdr:rowOff>7620</xdr:rowOff>
    </xdr:to>
    <xdr:sp macro="" textlink="">
      <xdr:nvSpPr>
        <xdr:cNvPr id="37" name="Rectangle: Rounded Corners 3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75C572F-F164-43DC-B532-E4DF76760AFD}"/>
            </a:ext>
          </a:extLst>
        </xdr:cNvPr>
        <xdr:cNvSpPr/>
      </xdr:nvSpPr>
      <xdr:spPr>
        <a:xfrm>
          <a:off x="641104" y="6217465"/>
          <a:ext cx="1639779" cy="34108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NOVEMBER</a:t>
          </a:r>
        </a:p>
      </xdr:txBody>
    </xdr:sp>
    <xdr:clientData/>
  </xdr:twoCellAnchor>
  <xdr:twoCellAnchor>
    <xdr:from>
      <xdr:col>0</xdr:col>
      <xdr:colOff>68580</xdr:colOff>
      <xdr:row>37</xdr:row>
      <xdr:rowOff>45720</xdr:rowOff>
    </xdr:from>
    <xdr:to>
      <xdr:col>2</xdr:col>
      <xdr:colOff>480060</xdr:colOff>
      <xdr:row>39</xdr:row>
      <xdr:rowOff>22860</xdr:rowOff>
    </xdr:to>
    <xdr:sp macro="" textlink="">
      <xdr:nvSpPr>
        <xdr:cNvPr id="38" name="Rectangle: Rounded Corners 3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7A8CE0A-1AB4-49DF-8641-8814874D313F}"/>
            </a:ext>
          </a:extLst>
        </xdr:cNvPr>
        <xdr:cNvSpPr/>
      </xdr:nvSpPr>
      <xdr:spPr>
        <a:xfrm>
          <a:off x="68580" y="68122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DECEMBER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39</xdr:col>
      <xdr:colOff>0</xdr:colOff>
      <xdr:row>3</xdr:row>
      <xdr:rowOff>45720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99D2DC4E-A168-471C-8FFC-78E29DFD3407}"/>
            </a:ext>
          </a:extLst>
        </xdr:cNvPr>
        <xdr:cNvSpPr/>
      </xdr:nvSpPr>
      <xdr:spPr>
        <a:xfrm>
          <a:off x="0" y="0"/>
          <a:ext cx="14996160" cy="59436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40</xdr:col>
      <xdr:colOff>16043</xdr:colOff>
      <xdr:row>0</xdr:row>
      <xdr:rowOff>24063</xdr:rowOff>
    </xdr:from>
    <xdr:to>
      <xdr:col>54</xdr:col>
      <xdr:colOff>44824</xdr:colOff>
      <xdr:row>3</xdr:row>
      <xdr:rowOff>24063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1960B40-6416-41D2-82CF-9E9192FBE3FA}"/>
            </a:ext>
          </a:extLst>
        </xdr:cNvPr>
        <xdr:cNvSpPr/>
      </xdr:nvSpPr>
      <xdr:spPr>
        <a:xfrm>
          <a:off x="15865643" y="24063"/>
          <a:ext cx="10475801" cy="548640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>
              <a:solidFill>
                <a:schemeClr val="tx1"/>
              </a:solidFill>
            </a:rPr>
            <a:t>NOVEMBER MONTH</a:t>
          </a:r>
          <a:r>
            <a:rPr lang="en-IN" sz="3200" baseline="0">
              <a:solidFill>
                <a:schemeClr val="tx1"/>
              </a:solidFill>
            </a:rPr>
            <a:t> REPORT</a:t>
          </a:r>
          <a:endParaRPr lang="en-IN" sz="3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593913</xdr:colOff>
      <xdr:row>0</xdr:row>
      <xdr:rowOff>134470</xdr:rowOff>
    </xdr:from>
    <xdr:to>
      <xdr:col>3</xdr:col>
      <xdr:colOff>268941</xdr:colOff>
      <xdr:row>2</xdr:row>
      <xdr:rowOff>89647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249AD92-8132-4898-A600-0AE177356444}"/>
            </a:ext>
          </a:extLst>
        </xdr:cNvPr>
        <xdr:cNvSpPr txBox="1"/>
      </xdr:nvSpPr>
      <xdr:spPr>
        <a:xfrm>
          <a:off x="1203513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320564</xdr:colOff>
      <xdr:row>0</xdr:row>
      <xdr:rowOff>141890</xdr:rowOff>
    </xdr:from>
    <xdr:to>
      <xdr:col>5</xdr:col>
      <xdr:colOff>42040</xdr:colOff>
      <xdr:row>2</xdr:row>
      <xdr:rowOff>89338</xdr:rowOff>
    </xdr:to>
    <xdr:sp macro="" textlink="$H$5">
      <xdr:nvSpPr>
        <xdr:cNvPr id="42" name="TextBox 41">
          <a:extLst>
            <a:ext uri="{FF2B5EF4-FFF2-40B4-BE49-F238E27FC236}">
              <a16:creationId xmlns:a16="http://schemas.microsoft.com/office/drawing/2014/main" id="{E6A82FAC-843C-4BBB-A845-8E93797D4B15}"/>
            </a:ext>
          </a:extLst>
        </xdr:cNvPr>
        <xdr:cNvSpPr txBox="1"/>
      </xdr:nvSpPr>
      <xdr:spPr>
        <a:xfrm>
          <a:off x="2149364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01-11-2024</a:t>
          </a:fld>
          <a:endParaRPr lang="en-IN" sz="1200" b="1"/>
        </a:p>
      </xdr:txBody>
    </xdr:sp>
    <xdr:clientData/>
  </xdr:twoCellAnchor>
  <xdr:twoCellAnchor>
    <xdr:from>
      <xdr:col>1</xdr:col>
      <xdr:colOff>589431</xdr:colOff>
      <xdr:row>0</xdr:row>
      <xdr:rowOff>134470</xdr:rowOff>
    </xdr:from>
    <xdr:to>
      <xdr:col>3</xdr:col>
      <xdr:colOff>264459</xdr:colOff>
      <xdr:row>2</xdr:row>
      <xdr:rowOff>89647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D07978D6-2DD2-4362-8455-EEF2978AEED9}"/>
            </a:ext>
          </a:extLst>
        </xdr:cNvPr>
        <xdr:cNvSpPr txBox="1"/>
      </xdr:nvSpPr>
      <xdr:spPr>
        <a:xfrm>
          <a:off x="1199031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316082</xdr:colOff>
      <xdr:row>0</xdr:row>
      <xdr:rowOff>141890</xdr:rowOff>
    </xdr:from>
    <xdr:to>
      <xdr:col>5</xdr:col>
      <xdr:colOff>37558</xdr:colOff>
      <xdr:row>2</xdr:row>
      <xdr:rowOff>89338</xdr:rowOff>
    </xdr:to>
    <xdr:sp macro="" textlink="$H$5">
      <xdr:nvSpPr>
        <xdr:cNvPr id="44" name="TextBox 43">
          <a:extLst>
            <a:ext uri="{FF2B5EF4-FFF2-40B4-BE49-F238E27FC236}">
              <a16:creationId xmlns:a16="http://schemas.microsoft.com/office/drawing/2014/main" id="{15F13859-F402-470F-BDE1-A7B53C4180A2}"/>
            </a:ext>
          </a:extLst>
        </xdr:cNvPr>
        <xdr:cNvSpPr txBox="1"/>
      </xdr:nvSpPr>
      <xdr:spPr>
        <a:xfrm>
          <a:off x="2144882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01-11-2024</a:t>
          </a:fld>
          <a:endParaRPr lang="en-IN" sz="1200" b="1"/>
        </a:p>
      </xdr:txBody>
    </xdr:sp>
    <xdr:clientData/>
  </xdr:twoCellAnchor>
  <xdr:twoCellAnchor>
    <xdr:from>
      <xdr:col>1</xdr:col>
      <xdr:colOff>588211</xdr:colOff>
      <xdr:row>0</xdr:row>
      <xdr:rowOff>134470</xdr:rowOff>
    </xdr:from>
    <xdr:to>
      <xdr:col>3</xdr:col>
      <xdr:colOff>320842</xdr:colOff>
      <xdr:row>2</xdr:row>
      <xdr:rowOff>89647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21618BA1-BC5F-44A3-A8E1-CD8832352DDB}"/>
            </a:ext>
          </a:extLst>
        </xdr:cNvPr>
        <xdr:cNvSpPr txBox="1"/>
      </xdr:nvSpPr>
      <xdr:spPr>
        <a:xfrm>
          <a:off x="1197811" y="134470"/>
          <a:ext cx="95183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317419</xdr:colOff>
      <xdr:row>0</xdr:row>
      <xdr:rowOff>135206</xdr:rowOff>
    </xdr:from>
    <xdr:to>
      <xdr:col>5</xdr:col>
      <xdr:colOff>38895</xdr:colOff>
      <xdr:row>2</xdr:row>
      <xdr:rowOff>82654</xdr:rowOff>
    </xdr:to>
    <xdr:sp macro="" textlink="$H$5">
      <xdr:nvSpPr>
        <xdr:cNvPr id="46" name="TextBox 45">
          <a:extLst>
            <a:ext uri="{FF2B5EF4-FFF2-40B4-BE49-F238E27FC236}">
              <a16:creationId xmlns:a16="http://schemas.microsoft.com/office/drawing/2014/main" id="{A404FB5C-0A4E-4E61-8327-8B99D180DFF5}"/>
            </a:ext>
          </a:extLst>
        </xdr:cNvPr>
        <xdr:cNvSpPr txBox="1"/>
      </xdr:nvSpPr>
      <xdr:spPr>
        <a:xfrm>
          <a:off x="2146219" y="135206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01-11-2024</a:t>
          </a:fld>
          <a:endParaRPr lang="en-IN" sz="1200" b="1"/>
        </a:p>
      </xdr:txBody>
    </xdr:sp>
    <xdr:clientData/>
  </xdr:twoCellAnchor>
  <xdr:twoCellAnchor>
    <xdr:from>
      <xdr:col>5</xdr:col>
      <xdr:colOff>141589</xdr:colOff>
      <xdr:row>0</xdr:row>
      <xdr:rowOff>133133</xdr:rowOff>
    </xdr:from>
    <xdr:to>
      <xdr:col>6</xdr:col>
      <xdr:colOff>424880</xdr:colOff>
      <xdr:row>2</xdr:row>
      <xdr:rowOff>88310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AD4FFEC-DCC3-4F6C-9C38-7E61AB1EC69B}"/>
            </a:ext>
          </a:extLst>
        </xdr:cNvPr>
        <xdr:cNvSpPr txBox="1"/>
      </xdr:nvSpPr>
      <xdr:spPr>
        <a:xfrm>
          <a:off x="3189589" y="133133"/>
          <a:ext cx="89289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  TO</a:t>
          </a:r>
        </a:p>
      </xdr:txBody>
    </xdr:sp>
    <xdr:clientData/>
  </xdr:twoCellAnchor>
  <xdr:twoCellAnchor>
    <xdr:from>
      <xdr:col>6</xdr:col>
      <xdr:colOff>429713</xdr:colOff>
      <xdr:row>0</xdr:row>
      <xdr:rowOff>140553</xdr:rowOff>
    </xdr:from>
    <xdr:to>
      <xdr:col>6</xdr:col>
      <xdr:colOff>1367716</xdr:colOff>
      <xdr:row>2</xdr:row>
      <xdr:rowOff>88001</xdr:rowOff>
    </xdr:to>
    <xdr:sp macro="" textlink="$H$6">
      <xdr:nvSpPr>
        <xdr:cNvPr id="48" name="TextBox 47">
          <a:extLst>
            <a:ext uri="{FF2B5EF4-FFF2-40B4-BE49-F238E27FC236}">
              <a16:creationId xmlns:a16="http://schemas.microsoft.com/office/drawing/2014/main" id="{C71A7AC1-13F8-40FC-A647-7BA1838DE2C3}"/>
            </a:ext>
          </a:extLst>
        </xdr:cNvPr>
        <xdr:cNvSpPr txBox="1"/>
      </xdr:nvSpPr>
      <xdr:spPr>
        <a:xfrm>
          <a:off x="4087313" y="140553"/>
          <a:ext cx="938003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BDC0922-C3B2-424B-942B-13D69222B5C1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30-11-2024</a:t>
          </a:fld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1111249</xdr:colOff>
      <xdr:row>0</xdr:row>
      <xdr:rowOff>80211</xdr:rowOff>
    </xdr:from>
    <xdr:to>
      <xdr:col>36</xdr:col>
      <xdr:colOff>182880</xdr:colOff>
      <xdr:row>2</xdr:row>
      <xdr:rowOff>167106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17A67BF6-4DDC-4C94-A442-5966A33528F0}"/>
            </a:ext>
          </a:extLst>
        </xdr:cNvPr>
        <xdr:cNvSpPr txBox="1"/>
      </xdr:nvSpPr>
      <xdr:spPr>
        <a:xfrm>
          <a:off x="6292849" y="80211"/>
          <a:ext cx="7956551" cy="452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latin typeface="Aharoni" panose="02010803020104030203" pitchFamily="2" charset="-79"/>
              <a:cs typeface="Aharoni" panose="02010803020104030203" pitchFamily="2" charset="-79"/>
            </a:rPr>
            <a:t>DASHBOARD</a:t>
          </a:r>
          <a:r>
            <a:rPr lang="en-IN" sz="2800" b="1" baseline="0">
              <a:latin typeface="Aharoni" panose="02010803020104030203" pitchFamily="2" charset="-79"/>
              <a:cs typeface="Aharoni" panose="02010803020104030203" pitchFamily="2" charset="-79"/>
            </a:rPr>
            <a:t> FOR THE MONTH OF NOVEMBER</a:t>
          </a:r>
        </a:p>
        <a:p>
          <a:pPr algn="ctr"/>
          <a:endParaRPr lang="en-IN" sz="28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2</xdr:col>
      <xdr:colOff>0</xdr:colOff>
      <xdr:row>39</xdr:row>
      <xdr:rowOff>167640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2F95EE9-9995-4FE2-9F47-AAB82ABBC07F}"/>
            </a:ext>
          </a:extLst>
        </xdr:cNvPr>
        <xdr:cNvSpPr/>
      </xdr:nvSpPr>
      <xdr:spPr>
        <a:xfrm>
          <a:off x="15240" y="22860"/>
          <a:ext cx="1203960" cy="727710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23949</xdr:colOff>
      <xdr:row>4</xdr:row>
      <xdr:rowOff>7620</xdr:rowOff>
    </xdr:from>
    <xdr:to>
      <xdr:col>2</xdr:col>
      <xdr:colOff>476250</xdr:colOff>
      <xdr:row>5</xdr:row>
      <xdr:rowOff>163286</xdr:rowOff>
    </xdr:to>
    <xdr:sp macro="" textlink="">
      <xdr:nvSpPr>
        <xdr:cNvPr id="27" name="Rectangle: Rounded Corners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43DAB3-4961-436D-9A05-1A3F2F4E922B}"/>
            </a:ext>
          </a:extLst>
        </xdr:cNvPr>
        <xdr:cNvSpPr/>
      </xdr:nvSpPr>
      <xdr:spPr>
        <a:xfrm>
          <a:off x="23949" y="715191"/>
          <a:ext cx="1676944" cy="332559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JANUARY</a:t>
          </a:r>
        </a:p>
      </xdr:txBody>
    </xdr:sp>
    <xdr:clientData/>
  </xdr:twoCellAnchor>
  <xdr:twoCellAnchor>
    <xdr:from>
      <xdr:col>0</xdr:col>
      <xdr:colOff>53340</xdr:colOff>
      <xdr:row>7</xdr:row>
      <xdr:rowOff>15240</xdr:rowOff>
    </xdr:from>
    <xdr:to>
      <xdr:col>2</xdr:col>
      <xdr:colOff>464820</xdr:colOff>
      <xdr:row>8</xdr:row>
      <xdr:rowOff>175260</xdr:rowOff>
    </xdr:to>
    <xdr:sp macro="" textlink="">
      <xdr:nvSpPr>
        <xdr:cNvPr id="28" name="Rectangle: Rounded Corners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DD3903-B622-40BB-9C05-F5A94F64682B}"/>
            </a:ext>
          </a:extLst>
        </xdr:cNvPr>
        <xdr:cNvSpPr/>
      </xdr:nvSpPr>
      <xdr:spPr>
        <a:xfrm>
          <a:off x="53340" y="1295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FEBRUARY</a:t>
          </a:r>
        </a:p>
      </xdr:txBody>
    </xdr:sp>
    <xdr:clientData/>
  </xdr:twoCellAnchor>
  <xdr:twoCellAnchor>
    <xdr:from>
      <xdr:col>0</xdr:col>
      <xdr:colOff>53340</xdr:colOff>
      <xdr:row>10</xdr:row>
      <xdr:rowOff>15240</xdr:rowOff>
    </xdr:from>
    <xdr:to>
      <xdr:col>2</xdr:col>
      <xdr:colOff>464820</xdr:colOff>
      <xdr:row>11</xdr:row>
      <xdr:rowOff>175260</xdr:rowOff>
    </xdr:to>
    <xdr:sp macro="" textlink="">
      <xdr:nvSpPr>
        <xdr:cNvPr id="29" name="Rectangle: Rounded Corners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031F7B-E590-46D1-8AD7-B07072E08DF8}"/>
            </a:ext>
          </a:extLst>
        </xdr:cNvPr>
        <xdr:cNvSpPr/>
      </xdr:nvSpPr>
      <xdr:spPr>
        <a:xfrm>
          <a:off x="53340" y="184404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MARCH</a:t>
          </a:r>
        </a:p>
      </xdr:txBody>
    </xdr:sp>
    <xdr:clientData/>
  </xdr:twoCellAnchor>
  <xdr:twoCellAnchor>
    <xdr:from>
      <xdr:col>0</xdr:col>
      <xdr:colOff>45720</xdr:colOff>
      <xdr:row>13</xdr:row>
      <xdr:rowOff>30480</xdr:rowOff>
    </xdr:from>
    <xdr:to>
      <xdr:col>2</xdr:col>
      <xdr:colOff>457200</xdr:colOff>
      <xdr:row>15</xdr:row>
      <xdr:rowOff>7620</xdr:rowOff>
    </xdr:to>
    <xdr:sp macro="" textlink="">
      <xdr:nvSpPr>
        <xdr:cNvPr id="30" name="Rectangle: Rounded Corners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49B9A97-028F-449B-B26C-2431C4103448}"/>
            </a:ext>
          </a:extLst>
        </xdr:cNvPr>
        <xdr:cNvSpPr/>
      </xdr:nvSpPr>
      <xdr:spPr>
        <a:xfrm>
          <a:off x="45720" y="24079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APRIL</a:t>
          </a:r>
        </a:p>
      </xdr:txBody>
    </xdr:sp>
    <xdr:clientData/>
  </xdr:twoCellAnchor>
  <xdr:twoCellAnchor>
    <xdr:from>
      <xdr:col>0</xdr:col>
      <xdr:colOff>60960</xdr:colOff>
      <xdr:row>16</xdr:row>
      <xdr:rowOff>30480</xdr:rowOff>
    </xdr:from>
    <xdr:to>
      <xdr:col>2</xdr:col>
      <xdr:colOff>472440</xdr:colOff>
      <xdr:row>18</xdr:row>
      <xdr:rowOff>7620</xdr:rowOff>
    </xdr:to>
    <xdr:sp macro="" textlink="">
      <xdr:nvSpPr>
        <xdr:cNvPr id="31" name="Rectangle: Rounded Corners 3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F19697B-1E74-4C26-889D-002A052B9DED}"/>
            </a:ext>
          </a:extLst>
        </xdr:cNvPr>
        <xdr:cNvSpPr/>
      </xdr:nvSpPr>
      <xdr:spPr>
        <a:xfrm>
          <a:off x="60960" y="295656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MAY</a:t>
          </a:r>
        </a:p>
      </xdr:txBody>
    </xdr:sp>
    <xdr:clientData/>
  </xdr:twoCellAnchor>
  <xdr:twoCellAnchor>
    <xdr:from>
      <xdr:col>0</xdr:col>
      <xdr:colOff>60960</xdr:colOff>
      <xdr:row>19</xdr:row>
      <xdr:rowOff>30480</xdr:rowOff>
    </xdr:from>
    <xdr:to>
      <xdr:col>2</xdr:col>
      <xdr:colOff>472440</xdr:colOff>
      <xdr:row>21</xdr:row>
      <xdr:rowOff>7620</xdr:rowOff>
    </xdr:to>
    <xdr:sp macro="" textlink="">
      <xdr:nvSpPr>
        <xdr:cNvPr id="32" name="Rectangle: Rounded Corners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D158274-03EF-4D89-A665-323CC7AA6C39}"/>
            </a:ext>
          </a:extLst>
        </xdr:cNvPr>
        <xdr:cNvSpPr/>
      </xdr:nvSpPr>
      <xdr:spPr>
        <a:xfrm>
          <a:off x="60960" y="35052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JUNE</a:t>
          </a:r>
        </a:p>
      </xdr:txBody>
    </xdr:sp>
    <xdr:clientData/>
  </xdr:twoCellAnchor>
  <xdr:twoCellAnchor>
    <xdr:from>
      <xdr:col>0</xdr:col>
      <xdr:colOff>53340</xdr:colOff>
      <xdr:row>22</xdr:row>
      <xdr:rowOff>45720</xdr:rowOff>
    </xdr:from>
    <xdr:to>
      <xdr:col>2</xdr:col>
      <xdr:colOff>464820</xdr:colOff>
      <xdr:row>24</xdr:row>
      <xdr:rowOff>22860</xdr:rowOff>
    </xdr:to>
    <xdr:sp macro="" textlink="">
      <xdr:nvSpPr>
        <xdr:cNvPr id="33" name="Rectangle: Rounded Corners 3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9F1CFDD-000E-4CFC-A93A-E185A58DFB63}"/>
            </a:ext>
          </a:extLst>
        </xdr:cNvPr>
        <xdr:cNvSpPr/>
      </xdr:nvSpPr>
      <xdr:spPr>
        <a:xfrm>
          <a:off x="53340" y="40690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JULY</a:t>
          </a:r>
        </a:p>
      </xdr:txBody>
    </xdr:sp>
    <xdr:clientData/>
  </xdr:twoCellAnchor>
  <xdr:twoCellAnchor>
    <xdr:from>
      <xdr:col>0</xdr:col>
      <xdr:colOff>60960</xdr:colOff>
      <xdr:row>25</xdr:row>
      <xdr:rowOff>30480</xdr:rowOff>
    </xdr:from>
    <xdr:to>
      <xdr:col>2</xdr:col>
      <xdr:colOff>472440</xdr:colOff>
      <xdr:row>27</xdr:row>
      <xdr:rowOff>7620</xdr:rowOff>
    </xdr:to>
    <xdr:sp macro="" textlink="">
      <xdr:nvSpPr>
        <xdr:cNvPr id="34" name="Rectangle: Rounded Corners 3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E8B811F-572A-44CA-A9D6-428B19EAA83B}"/>
            </a:ext>
          </a:extLst>
        </xdr:cNvPr>
        <xdr:cNvSpPr/>
      </xdr:nvSpPr>
      <xdr:spPr>
        <a:xfrm>
          <a:off x="60960" y="46024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AUGUST</a:t>
          </a:r>
        </a:p>
      </xdr:txBody>
    </xdr:sp>
    <xdr:clientData/>
  </xdr:twoCellAnchor>
  <xdr:twoCellAnchor>
    <xdr:from>
      <xdr:col>0</xdr:col>
      <xdr:colOff>60960</xdr:colOff>
      <xdr:row>28</xdr:row>
      <xdr:rowOff>30480</xdr:rowOff>
    </xdr:from>
    <xdr:to>
      <xdr:col>2</xdr:col>
      <xdr:colOff>472440</xdr:colOff>
      <xdr:row>30</xdr:row>
      <xdr:rowOff>7620</xdr:rowOff>
    </xdr:to>
    <xdr:sp macro="" textlink="">
      <xdr:nvSpPr>
        <xdr:cNvPr id="35" name="Rectangle: Rounded Corner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1251CC6-E3E3-46B3-BD84-983956B230B6}"/>
            </a:ext>
          </a:extLst>
        </xdr:cNvPr>
        <xdr:cNvSpPr/>
      </xdr:nvSpPr>
      <xdr:spPr>
        <a:xfrm>
          <a:off x="60960" y="51511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SEPTEMBER</a:t>
          </a:r>
        </a:p>
      </xdr:txBody>
    </xdr:sp>
    <xdr:clientData/>
  </xdr:twoCellAnchor>
  <xdr:twoCellAnchor>
    <xdr:from>
      <xdr:col>0</xdr:col>
      <xdr:colOff>53340</xdr:colOff>
      <xdr:row>31</xdr:row>
      <xdr:rowOff>45720</xdr:rowOff>
    </xdr:from>
    <xdr:to>
      <xdr:col>2</xdr:col>
      <xdr:colOff>464820</xdr:colOff>
      <xdr:row>33</xdr:row>
      <xdr:rowOff>22860</xdr:rowOff>
    </xdr:to>
    <xdr:sp macro="" textlink="">
      <xdr:nvSpPr>
        <xdr:cNvPr id="36" name="Rectangle: Rounded Corners 3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A6EE048-77F9-4871-BF8A-41532E9E8022}"/>
            </a:ext>
          </a:extLst>
        </xdr:cNvPr>
        <xdr:cNvSpPr/>
      </xdr:nvSpPr>
      <xdr:spPr>
        <a:xfrm>
          <a:off x="53340" y="57150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OCTOBER </a:t>
          </a:r>
        </a:p>
      </xdr:txBody>
    </xdr:sp>
    <xdr:clientData/>
  </xdr:twoCellAnchor>
  <xdr:twoCellAnchor>
    <xdr:from>
      <xdr:col>0</xdr:col>
      <xdr:colOff>83820</xdr:colOff>
      <xdr:row>34</xdr:row>
      <xdr:rowOff>30480</xdr:rowOff>
    </xdr:from>
    <xdr:to>
      <xdr:col>2</xdr:col>
      <xdr:colOff>495300</xdr:colOff>
      <xdr:row>36</xdr:row>
      <xdr:rowOff>7620</xdr:rowOff>
    </xdr:to>
    <xdr:sp macro="" textlink="">
      <xdr:nvSpPr>
        <xdr:cNvPr id="37" name="Rectangle: Rounded Corners 3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DB5E7D2-7E52-4E0F-908B-D81D29650C03}"/>
            </a:ext>
          </a:extLst>
        </xdr:cNvPr>
        <xdr:cNvSpPr/>
      </xdr:nvSpPr>
      <xdr:spPr>
        <a:xfrm>
          <a:off x="83820" y="6248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NOVEMBER</a:t>
          </a:r>
        </a:p>
      </xdr:txBody>
    </xdr:sp>
    <xdr:clientData/>
  </xdr:twoCellAnchor>
  <xdr:twoCellAnchor>
    <xdr:from>
      <xdr:col>1</xdr:col>
      <xdr:colOff>27759</xdr:colOff>
      <xdr:row>37</xdr:row>
      <xdr:rowOff>45720</xdr:rowOff>
    </xdr:from>
    <xdr:to>
      <xdr:col>3</xdr:col>
      <xdr:colOff>439239</xdr:colOff>
      <xdr:row>39</xdr:row>
      <xdr:rowOff>22860</xdr:rowOff>
    </xdr:to>
    <xdr:sp macro="" textlink="">
      <xdr:nvSpPr>
        <xdr:cNvPr id="38" name="Rectangle: Rounded Corners 3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E06EB97-1B4F-4CA7-BA6A-880B3BD36167}"/>
            </a:ext>
          </a:extLst>
        </xdr:cNvPr>
        <xdr:cNvSpPr/>
      </xdr:nvSpPr>
      <xdr:spPr>
        <a:xfrm>
          <a:off x="640080" y="6590756"/>
          <a:ext cx="1636123" cy="330925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DECEMBER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39</xdr:col>
      <xdr:colOff>0</xdr:colOff>
      <xdr:row>3</xdr:row>
      <xdr:rowOff>45720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18567C01-D9BC-47E4-9BAB-82CD5B7E1EE8}"/>
            </a:ext>
          </a:extLst>
        </xdr:cNvPr>
        <xdr:cNvSpPr/>
      </xdr:nvSpPr>
      <xdr:spPr>
        <a:xfrm>
          <a:off x="0" y="0"/>
          <a:ext cx="14996160" cy="59436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40</xdr:col>
      <xdr:colOff>16043</xdr:colOff>
      <xdr:row>0</xdr:row>
      <xdr:rowOff>24063</xdr:rowOff>
    </xdr:from>
    <xdr:to>
      <xdr:col>54</xdr:col>
      <xdr:colOff>44824</xdr:colOff>
      <xdr:row>3</xdr:row>
      <xdr:rowOff>24063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816A2A78-DBFB-4379-9E21-41D02625A302}"/>
            </a:ext>
          </a:extLst>
        </xdr:cNvPr>
        <xdr:cNvSpPr/>
      </xdr:nvSpPr>
      <xdr:spPr>
        <a:xfrm>
          <a:off x="15865643" y="24063"/>
          <a:ext cx="10475801" cy="548640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>
              <a:solidFill>
                <a:schemeClr val="tx1"/>
              </a:solidFill>
            </a:rPr>
            <a:t>DECEMBER MONTH</a:t>
          </a:r>
          <a:r>
            <a:rPr lang="en-IN" sz="3200" baseline="0">
              <a:solidFill>
                <a:schemeClr val="tx1"/>
              </a:solidFill>
            </a:rPr>
            <a:t> REPORT</a:t>
          </a:r>
          <a:endParaRPr lang="en-IN" sz="3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593913</xdr:colOff>
      <xdr:row>0</xdr:row>
      <xdr:rowOff>134470</xdr:rowOff>
    </xdr:from>
    <xdr:to>
      <xdr:col>3</xdr:col>
      <xdr:colOff>268941</xdr:colOff>
      <xdr:row>2</xdr:row>
      <xdr:rowOff>89647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AEB2FFA-79B4-4010-9740-DF127797F93E}"/>
            </a:ext>
          </a:extLst>
        </xdr:cNvPr>
        <xdr:cNvSpPr txBox="1"/>
      </xdr:nvSpPr>
      <xdr:spPr>
        <a:xfrm>
          <a:off x="1203513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320564</xdr:colOff>
      <xdr:row>0</xdr:row>
      <xdr:rowOff>141890</xdr:rowOff>
    </xdr:from>
    <xdr:to>
      <xdr:col>5</xdr:col>
      <xdr:colOff>42040</xdr:colOff>
      <xdr:row>2</xdr:row>
      <xdr:rowOff>89338</xdr:rowOff>
    </xdr:to>
    <xdr:sp macro="" textlink="$H$5">
      <xdr:nvSpPr>
        <xdr:cNvPr id="42" name="TextBox 41">
          <a:extLst>
            <a:ext uri="{FF2B5EF4-FFF2-40B4-BE49-F238E27FC236}">
              <a16:creationId xmlns:a16="http://schemas.microsoft.com/office/drawing/2014/main" id="{6EFD9227-44DC-4C16-909A-7F20933629BB}"/>
            </a:ext>
          </a:extLst>
        </xdr:cNvPr>
        <xdr:cNvSpPr txBox="1"/>
      </xdr:nvSpPr>
      <xdr:spPr>
        <a:xfrm>
          <a:off x="2149364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01-12-2024</a:t>
          </a:fld>
          <a:endParaRPr lang="en-IN" sz="1200" b="1"/>
        </a:p>
      </xdr:txBody>
    </xdr:sp>
    <xdr:clientData/>
  </xdr:twoCellAnchor>
  <xdr:twoCellAnchor>
    <xdr:from>
      <xdr:col>1</xdr:col>
      <xdr:colOff>589431</xdr:colOff>
      <xdr:row>0</xdr:row>
      <xdr:rowOff>134470</xdr:rowOff>
    </xdr:from>
    <xdr:to>
      <xdr:col>3</xdr:col>
      <xdr:colOff>264459</xdr:colOff>
      <xdr:row>2</xdr:row>
      <xdr:rowOff>89647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4902A1B5-1D83-452B-B3C1-1634484C37F5}"/>
            </a:ext>
          </a:extLst>
        </xdr:cNvPr>
        <xdr:cNvSpPr txBox="1"/>
      </xdr:nvSpPr>
      <xdr:spPr>
        <a:xfrm>
          <a:off x="1199031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316082</xdr:colOff>
      <xdr:row>0</xdr:row>
      <xdr:rowOff>141890</xdr:rowOff>
    </xdr:from>
    <xdr:to>
      <xdr:col>5</xdr:col>
      <xdr:colOff>37558</xdr:colOff>
      <xdr:row>2</xdr:row>
      <xdr:rowOff>89338</xdr:rowOff>
    </xdr:to>
    <xdr:sp macro="" textlink="$H$5">
      <xdr:nvSpPr>
        <xdr:cNvPr id="44" name="TextBox 43">
          <a:extLst>
            <a:ext uri="{FF2B5EF4-FFF2-40B4-BE49-F238E27FC236}">
              <a16:creationId xmlns:a16="http://schemas.microsoft.com/office/drawing/2014/main" id="{3D23D31F-DFC1-4A2D-A72C-457A77832755}"/>
            </a:ext>
          </a:extLst>
        </xdr:cNvPr>
        <xdr:cNvSpPr txBox="1"/>
      </xdr:nvSpPr>
      <xdr:spPr>
        <a:xfrm>
          <a:off x="2144882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01-12-2024</a:t>
          </a:fld>
          <a:endParaRPr lang="en-IN" sz="1200" b="1"/>
        </a:p>
      </xdr:txBody>
    </xdr:sp>
    <xdr:clientData/>
  </xdr:twoCellAnchor>
  <xdr:twoCellAnchor>
    <xdr:from>
      <xdr:col>1</xdr:col>
      <xdr:colOff>588211</xdr:colOff>
      <xdr:row>0</xdr:row>
      <xdr:rowOff>134470</xdr:rowOff>
    </xdr:from>
    <xdr:to>
      <xdr:col>3</xdr:col>
      <xdr:colOff>320842</xdr:colOff>
      <xdr:row>2</xdr:row>
      <xdr:rowOff>89647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376AA0D7-BBA9-4741-8346-45C51C586613}"/>
            </a:ext>
          </a:extLst>
        </xdr:cNvPr>
        <xdr:cNvSpPr txBox="1"/>
      </xdr:nvSpPr>
      <xdr:spPr>
        <a:xfrm>
          <a:off x="1197811" y="134470"/>
          <a:ext cx="95183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317419</xdr:colOff>
      <xdr:row>0</xdr:row>
      <xdr:rowOff>135206</xdr:rowOff>
    </xdr:from>
    <xdr:to>
      <xdr:col>5</xdr:col>
      <xdr:colOff>38895</xdr:colOff>
      <xdr:row>2</xdr:row>
      <xdr:rowOff>82654</xdr:rowOff>
    </xdr:to>
    <xdr:sp macro="" textlink="$H$5">
      <xdr:nvSpPr>
        <xdr:cNvPr id="46" name="TextBox 45">
          <a:extLst>
            <a:ext uri="{FF2B5EF4-FFF2-40B4-BE49-F238E27FC236}">
              <a16:creationId xmlns:a16="http://schemas.microsoft.com/office/drawing/2014/main" id="{9D69BA2E-8E8B-4CCD-897D-34868424F173}"/>
            </a:ext>
          </a:extLst>
        </xdr:cNvPr>
        <xdr:cNvSpPr txBox="1"/>
      </xdr:nvSpPr>
      <xdr:spPr>
        <a:xfrm>
          <a:off x="2146219" y="135206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01-12-2024</a:t>
          </a:fld>
          <a:endParaRPr lang="en-IN" sz="1200" b="1"/>
        </a:p>
      </xdr:txBody>
    </xdr:sp>
    <xdr:clientData/>
  </xdr:twoCellAnchor>
  <xdr:twoCellAnchor>
    <xdr:from>
      <xdr:col>5</xdr:col>
      <xdr:colOff>141589</xdr:colOff>
      <xdr:row>0</xdr:row>
      <xdr:rowOff>133133</xdr:rowOff>
    </xdr:from>
    <xdr:to>
      <xdr:col>6</xdr:col>
      <xdr:colOff>424880</xdr:colOff>
      <xdr:row>2</xdr:row>
      <xdr:rowOff>88310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836E2E8-5FA7-4E84-BC58-AAC35CDFA796}"/>
            </a:ext>
          </a:extLst>
        </xdr:cNvPr>
        <xdr:cNvSpPr txBox="1"/>
      </xdr:nvSpPr>
      <xdr:spPr>
        <a:xfrm>
          <a:off x="3189589" y="133133"/>
          <a:ext cx="89289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  TO</a:t>
          </a:r>
        </a:p>
      </xdr:txBody>
    </xdr:sp>
    <xdr:clientData/>
  </xdr:twoCellAnchor>
  <xdr:twoCellAnchor>
    <xdr:from>
      <xdr:col>6</xdr:col>
      <xdr:colOff>429713</xdr:colOff>
      <xdr:row>0</xdr:row>
      <xdr:rowOff>140553</xdr:rowOff>
    </xdr:from>
    <xdr:to>
      <xdr:col>6</xdr:col>
      <xdr:colOff>1367716</xdr:colOff>
      <xdr:row>2</xdr:row>
      <xdr:rowOff>88001</xdr:rowOff>
    </xdr:to>
    <xdr:sp macro="" textlink="$H$6">
      <xdr:nvSpPr>
        <xdr:cNvPr id="48" name="TextBox 47">
          <a:extLst>
            <a:ext uri="{FF2B5EF4-FFF2-40B4-BE49-F238E27FC236}">
              <a16:creationId xmlns:a16="http://schemas.microsoft.com/office/drawing/2014/main" id="{B01CCD8C-76F2-4D95-A317-7AAF7E5BAF16}"/>
            </a:ext>
          </a:extLst>
        </xdr:cNvPr>
        <xdr:cNvSpPr txBox="1"/>
      </xdr:nvSpPr>
      <xdr:spPr>
        <a:xfrm>
          <a:off x="4087313" y="140553"/>
          <a:ext cx="938003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BDC0922-C3B2-424B-942B-13D69222B5C1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31-12-2024</a:t>
          </a:fld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1111249</xdr:colOff>
      <xdr:row>0</xdr:row>
      <xdr:rowOff>80211</xdr:rowOff>
    </xdr:from>
    <xdr:to>
      <xdr:col>36</xdr:col>
      <xdr:colOff>21166</xdr:colOff>
      <xdr:row>2</xdr:row>
      <xdr:rowOff>167106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EB3F985-DD68-4BDE-8649-5B9FD8691024}"/>
            </a:ext>
          </a:extLst>
        </xdr:cNvPr>
        <xdr:cNvSpPr txBox="1"/>
      </xdr:nvSpPr>
      <xdr:spPr>
        <a:xfrm>
          <a:off x="6292849" y="80211"/>
          <a:ext cx="7794837" cy="452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latin typeface="Aharoni" panose="02010803020104030203" pitchFamily="2" charset="-79"/>
              <a:cs typeface="Aharoni" panose="02010803020104030203" pitchFamily="2" charset="-79"/>
            </a:rPr>
            <a:t>DASHBOARD</a:t>
          </a:r>
          <a:r>
            <a:rPr lang="en-IN" sz="2800" b="1" baseline="0">
              <a:latin typeface="Aharoni" panose="02010803020104030203" pitchFamily="2" charset="-79"/>
              <a:cs typeface="Aharoni" panose="02010803020104030203" pitchFamily="2" charset="-79"/>
            </a:rPr>
            <a:t> FOR THE MONTH OF DECEMBER </a:t>
          </a:r>
        </a:p>
        <a:p>
          <a:pPr algn="ctr"/>
          <a:endParaRPr lang="en-IN" sz="28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2</xdr:col>
      <xdr:colOff>0</xdr:colOff>
      <xdr:row>39</xdr:row>
      <xdr:rowOff>167640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41307C76-D135-4717-B09F-34068270A5D7}"/>
            </a:ext>
          </a:extLst>
        </xdr:cNvPr>
        <xdr:cNvSpPr/>
      </xdr:nvSpPr>
      <xdr:spPr>
        <a:xfrm>
          <a:off x="15240" y="22860"/>
          <a:ext cx="1203960" cy="727710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</xdr:colOff>
      <xdr:row>4</xdr:row>
      <xdr:rowOff>7620</xdr:rowOff>
    </xdr:from>
    <xdr:to>
      <xdr:col>2</xdr:col>
      <xdr:colOff>409223</xdr:colOff>
      <xdr:row>6</xdr:row>
      <xdr:rowOff>0</xdr:rowOff>
    </xdr:to>
    <xdr:sp macro="" textlink="">
      <xdr:nvSpPr>
        <xdr:cNvPr id="27" name="Rectangle: Rounded Corners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541618-F6AF-4D3B-87DA-6337547C35D3}"/>
            </a:ext>
          </a:extLst>
        </xdr:cNvPr>
        <xdr:cNvSpPr/>
      </xdr:nvSpPr>
      <xdr:spPr>
        <a:xfrm>
          <a:off x="1" y="741398"/>
          <a:ext cx="1622778" cy="359269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JANUARY</a:t>
          </a:r>
        </a:p>
      </xdr:txBody>
    </xdr:sp>
    <xdr:clientData/>
  </xdr:twoCellAnchor>
  <xdr:twoCellAnchor>
    <xdr:from>
      <xdr:col>0</xdr:col>
      <xdr:colOff>53340</xdr:colOff>
      <xdr:row>10</xdr:row>
      <xdr:rowOff>15240</xdr:rowOff>
    </xdr:from>
    <xdr:to>
      <xdr:col>2</xdr:col>
      <xdr:colOff>464820</xdr:colOff>
      <xdr:row>11</xdr:row>
      <xdr:rowOff>175260</xdr:rowOff>
    </xdr:to>
    <xdr:sp macro="" textlink="">
      <xdr:nvSpPr>
        <xdr:cNvPr id="29" name="Rectangle: Rounded Corners 2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2B567EE-D270-4A43-BF40-92D537E14907}"/>
            </a:ext>
          </a:extLst>
        </xdr:cNvPr>
        <xdr:cNvSpPr/>
      </xdr:nvSpPr>
      <xdr:spPr>
        <a:xfrm>
          <a:off x="53340" y="184404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MARCH</a:t>
          </a:r>
        </a:p>
      </xdr:txBody>
    </xdr:sp>
    <xdr:clientData/>
  </xdr:twoCellAnchor>
  <xdr:twoCellAnchor>
    <xdr:from>
      <xdr:col>0</xdr:col>
      <xdr:colOff>45720</xdr:colOff>
      <xdr:row>13</xdr:row>
      <xdr:rowOff>30480</xdr:rowOff>
    </xdr:from>
    <xdr:to>
      <xdr:col>2</xdr:col>
      <xdr:colOff>457200</xdr:colOff>
      <xdr:row>15</xdr:row>
      <xdr:rowOff>7620</xdr:rowOff>
    </xdr:to>
    <xdr:sp macro="" textlink="">
      <xdr:nvSpPr>
        <xdr:cNvPr id="30" name="Rectangle: Rounded Corners 2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4553BD-C714-4AC3-AAF7-0F8B43DCD8FC}"/>
            </a:ext>
          </a:extLst>
        </xdr:cNvPr>
        <xdr:cNvSpPr/>
      </xdr:nvSpPr>
      <xdr:spPr>
        <a:xfrm>
          <a:off x="45720" y="24079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APRIL</a:t>
          </a:r>
        </a:p>
      </xdr:txBody>
    </xdr:sp>
    <xdr:clientData/>
  </xdr:twoCellAnchor>
  <xdr:twoCellAnchor>
    <xdr:from>
      <xdr:col>0</xdr:col>
      <xdr:colOff>60960</xdr:colOff>
      <xdr:row>16</xdr:row>
      <xdr:rowOff>30480</xdr:rowOff>
    </xdr:from>
    <xdr:to>
      <xdr:col>2</xdr:col>
      <xdr:colOff>472440</xdr:colOff>
      <xdr:row>18</xdr:row>
      <xdr:rowOff>7620</xdr:rowOff>
    </xdr:to>
    <xdr:sp macro="" textlink="">
      <xdr:nvSpPr>
        <xdr:cNvPr id="31" name="Rectangle: Rounded Corners 3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3E897DE-9D74-4D31-A773-C1C7A3937AB3}"/>
            </a:ext>
          </a:extLst>
        </xdr:cNvPr>
        <xdr:cNvSpPr/>
      </xdr:nvSpPr>
      <xdr:spPr>
        <a:xfrm>
          <a:off x="60960" y="295656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MAY</a:t>
          </a:r>
        </a:p>
      </xdr:txBody>
    </xdr:sp>
    <xdr:clientData/>
  </xdr:twoCellAnchor>
  <xdr:twoCellAnchor>
    <xdr:from>
      <xdr:col>0</xdr:col>
      <xdr:colOff>60960</xdr:colOff>
      <xdr:row>19</xdr:row>
      <xdr:rowOff>30480</xdr:rowOff>
    </xdr:from>
    <xdr:to>
      <xdr:col>2</xdr:col>
      <xdr:colOff>472440</xdr:colOff>
      <xdr:row>21</xdr:row>
      <xdr:rowOff>7620</xdr:rowOff>
    </xdr:to>
    <xdr:sp macro="" textlink="">
      <xdr:nvSpPr>
        <xdr:cNvPr id="32" name="Rectangle: Rounded Corners 3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4F21B3C-657E-43D7-9F45-6CE0E3690CBA}"/>
            </a:ext>
          </a:extLst>
        </xdr:cNvPr>
        <xdr:cNvSpPr/>
      </xdr:nvSpPr>
      <xdr:spPr>
        <a:xfrm>
          <a:off x="60960" y="35052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JUNE</a:t>
          </a:r>
        </a:p>
      </xdr:txBody>
    </xdr:sp>
    <xdr:clientData/>
  </xdr:twoCellAnchor>
  <xdr:twoCellAnchor>
    <xdr:from>
      <xdr:col>0</xdr:col>
      <xdr:colOff>53340</xdr:colOff>
      <xdr:row>22</xdr:row>
      <xdr:rowOff>45720</xdr:rowOff>
    </xdr:from>
    <xdr:to>
      <xdr:col>2</xdr:col>
      <xdr:colOff>464820</xdr:colOff>
      <xdr:row>24</xdr:row>
      <xdr:rowOff>22860</xdr:rowOff>
    </xdr:to>
    <xdr:sp macro="" textlink="">
      <xdr:nvSpPr>
        <xdr:cNvPr id="33" name="Rectangle: Rounded Corners 3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9217FDB-39A3-4F80-807C-6BCE1A104684}"/>
            </a:ext>
          </a:extLst>
        </xdr:cNvPr>
        <xdr:cNvSpPr/>
      </xdr:nvSpPr>
      <xdr:spPr>
        <a:xfrm>
          <a:off x="53340" y="40690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JULY</a:t>
          </a:r>
        </a:p>
      </xdr:txBody>
    </xdr:sp>
    <xdr:clientData/>
  </xdr:twoCellAnchor>
  <xdr:twoCellAnchor>
    <xdr:from>
      <xdr:col>0</xdr:col>
      <xdr:colOff>60960</xdr:colOff>
      <xdr:row>25</xdr:row>
      <xdr:rowOff>30480</xdr:rowOff>
    </xdr:from>
    <xdr:to>
      <xdr:col>2</xdr:col>
      <xdr:colOff>472440</xdr:colOff>
      <xdr:row>27</xdr:row>
      <xdr:rowOff>7620</xdr:rowOff>
    </xdr:to>
    <xdr:sp macro="" textlink="">
      <xdr:nvSpPr>
        <xdr:cNvPr id="34" name="Rectangle: Rounded Corners 3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EA06463-8961-4B12-91FE-63A6488C158F}"/>
            </a:ext>
          </a:extLst>
        </xdr:cNvPr>
        <xdr:cNvSpPr/>
      </xdr:nvSpPr>
      <xdr:spPr>
        <a:xfrm>
          <a:off x="60960" y="46024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AUGUST</a:t>
          </a:r>
        </a:p>
      </xdr:txBody>
    </xdr:sp>
    <xdr:clientData/>
  </xdr:twoCellAnchor>
  <xdr:twoCellAnchor>
    <xdr:from>
      <xdr:col>0</xdr:col>
      <xdr:colOff>60960</xdr:colOff>
      <xdr:row>28</xdr:row>
      <xdr:rowOff>30480</xdr:rowOff>
    </xdr:from>
    <xdr:to>
      <xdr:col>2</xdr:col>
      <xdr:colOff>472440</xdr:colOff>
      <xdr:row>30</xdr:row>
      <xdr:rowOff>7620</xdr:rowOff>
    </xdr:to>
    <xdr:sp macro="" textlink="">
      <xdr:nvSpPr>
        <xdr:cNvPr id="35" name="Rectangle: Rounded Corners 3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DDF87A5-9871-4370-84A4-7556D51E37B6}"/>
            </a:ext>
          </a:extLst>
        </xdr:cNvPr>
        <xdr:cNvSpPr/>
      </xdr:nvSpPr>
      <xdr:spPr>
        <a:xfrm>
          <a:off x="60960" y="51511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SEPTEMBER</a:t>
          </a:r>
        </a:p>
      </xdr:txBody>
    </xdr:sp>
    <xdr:clientData/>
  </xdr:twoCellAnchor>
  <xdr:twoCellAnchor>
    <xdr:from>
      <xdr:col>0</xdr:col>
      <xdr:colOff>53340</xdr:colOff>
      <xdr:row>31</xdr:row>
      <xdr:rowOff>45720</xdr:rowOff>
    </xdr:from>
    <xdr:to>
      <xdr:col>2</xdr:col>
      <xdr:colOff>464820</xdr:colOff>
      <xdr:row>33</xdr:row>
      <xdr:rowOff>22860</xdr:rowOff>
    </xdr:to>
    <xdr:sp macro="" textlink="">
      <xdr:nvSpPr>
        <xdr:cNvPr id="36" name="Rectangle: Rounded Corners 3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9BDCF68-D8B6-4E10-8180-CBB26B601F0C}"/>
            </a:ext>
          </a:extLst>
        </xdr:cNvPr>
        <xdr:cNvSpPr/>
      </xdr:nvSpPr>
      <xdr:spPr>
        <a:xfrm>
          <a:off x="53340" y="57150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OCTOBER </a:t>
          </a:r>
        </a:p>
      </xdr:txBody>
    </xdr:sp>
    <xdr:clientData/>
  </xdr:twoCellAnchor>
  <xdr:twoCellAnchor>
    <xdr:from>
      <xdr:col>0</xdr:col>
      <xdr:colOff>83820</xdr:colOff>
      <xdr:row>34</xdr:row>
      <xdr:rowOff>30480</xdr:rowOff>
    </xdr:from>
    <xdr:to>
      <xdr:col>2</xdr:col>
      <xdr:colOff>495300</xdr:colOff>
      <xdr:row>36</xdr:row>
      <xdr:rowOff>7620</xdr:rowOff>
    </xdr:to>
    <xdr:sp macro="" textlink="">
      <xdr:nvSpPr>
        <xdr:cNvPr id="37" name="Rectangle: Rounded Corners 3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79399B7-098E-49E6-A616-BFBABD115662}"/>
            </a:ext>
          </a:extLst>
        </xdr:cNvPr>
        <xdr:cNvSpPr/>
      </xdr:nvSpPr>
      <xdr:spPr>
        <a:xfrm>
          <a:off x="83820" y="6248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NOVEMBER</a:t>
          </a:r>
        </a:p>
      </xdr:txBody>
    </xdr:sp>
    <xdr:clientData/>
  </xdr:twoCellAnchor>
  <xdr:twoCellAnchor>
    <xdr:from>
      <xdr:col>0</xdr:col>
      <xdr:colOff>68580</xdr:colOff>
      <xdr:row>37</xdr:row>
      <xdr:rowOff>45720</xdr:rowOff>
    </xdr:from>
    <xdr:to>
      <xdr:col>2</xdr:col>
      <xdr:colOff>480060</xdr:colOff>
      <xdr:row>39</xdr:row>
      <xdr:rowOff>22860</xdr:rowOff>
    </xdr:to>
    <xdr:sp macro="" textlink="">
      <xdr:nvSpPr>
        <xdr:cNvPr id="38" name="Rectangle: Rounded Corners 3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149E04E-3A04-4BEE-98C3-8F1CF1C63F64}"/>
            </a:ext>
          </a:extLst>
        </xdr:cNvPr>
        <xdr:cNvSpPr/>
      </xdr:nvSpPr>
      <xdr:spPr>
        <a:xfrm>
          <a:off x="68580" y="68122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DECEMBER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39</xdr:col>
      <xdr:colOff>0</xdr:colOff>
      <xdr:row>3</xdr:row>
      <xdr:rowOff>45720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A2F37CA-27EE-4A72-9397-3C6EAD68C6C2}"/>
            </a:ext>
          </a:extLst>
        </xdr:cNvPr>
        <xdr:cNvSpPr/>
      </xdr:nvSpPr>
      <xdr:spPr>
        <a:xfrm>
          <a:off x="0" y="0"/>
          <a:ext cx="14927580" cy="59436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40</xdr:col>
      <xdr:colOff>16043</xdr:colOff>
      <xdr:row>0</xdr:row>
      <xdr:rowOff>24063</xdr:rowOff>
    </xdr:from>
    <xdr:to>
      <xdr:col>54</xdr:col>
      <xdr:colOff>44824</xdr:colOff>
      <xdr:row>3</xdr:row>
      <xdr:rowOff>24063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718898A2-E7E2-4A55-A764-BB63C7059C63}"/>
            </a:ext>
          </a:extLst>
        </xdr:cNvPr>
        <xdr:cNvSpPr/>
      </xdr:nvSpPr>
      <xdr:spPr>
        <a:xfrm>
          <a:off x="15797063" y="24063"/>
          <a:ext cx="10475801" cy="548640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>
              <a:solidFill>
                <a:schemeClr val="tx1"/>
              </a:solidFill>
            </a:rPr>
            <a:t>FEBRUARY MONTH</a:t>
          </a:r>
          <a:r>
            <a:rPr lang="en-IN" sz="3200" baseline="0">
              <a:solidFill>
                <a:schemeClr val="tx1"/>
              </a:solidFill>
            </a:rPr>
            <a:t> REPORT</a:t>
          </a:r>
          <a:endParaRPr lang="en-IN" sz="3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593913</xdr:colOff>
      <xdr:row>0</xdr:row>
      <xdr:rowOff>134470</xdr:rowOff>
    </xdr:from>
    <xdr:to>
      <xdr:col>3</xdr:col>
      <xdr:colOff>268941</xdr:colOff>
      <xdr:row>2</xdr:row>
      <xdr:rowOff>89647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DD9237E-74CE-4323-9A1E-5311FE33297F}"/>
            </a:ext>
          </a:extLst>
        </xdr:cNvPr>
        <xdr:cNvSpPr txBox="1"/>
      </xdr:nvSpPr>
      <xdr:spPr>
        <a:xfrm>
          <a:off x="1203513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320564</xdr:colOff>
      <xdr:row>0</xdr:row>
      <xdr:rowOff>141890</xdr:rowOff>
    </xdr:from>
    <xdr:to>
      <xdr:col>5</xdr:col>
      <xdr:colOff>42040</xdr:colOff>
      <xdr:row>2</xdr:row>
      <xdr:rowOff>89338</xdr:rowOff>
    </xdr:to>
    <xdr:sp macro="" textlink="$H$5">
      <xdr:nvSpPr>
        <xdr:cNvPr id="42" name="TextBox 41">
          <a:extLst>
            <a:ext uri="{FF2B5EF4-FFF2-40B4-BE49-F238E27FC236}">
              <a16:creationId xmlns:a16="http://schemas.microsoft.com/office/drawing/2014/main" id="{0E8924D9-B2B5-461E-96AD-D8AC5FB31067}"/>
            </a:ext>
          </a:extLst>
        </xdr:cNvPr>
        <xdr:cNvSpPr txBox="1"/>
      </xdr:nvSpPr>
      <xdr:spPr>
        <a:xfrm>
          <a:off x="2149364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01-02-2024</a:t>
          </a:fld>
          <a:endParaRPr lang="en-IN" sz="1200" b="1"/>
        </a:p>
      </xdr:txBody>
    </xdr:sp>
    <xdr:clientData/>
  </xdr:twoCellAnchor>
  <xdr:twoCellAnchor>
    <xdr:from>
      <xdr:col>1</xdr:col>
      <xdr:colOff>589431</xdr:colOff>
      <xdr:row>0</xdr:row>
      <xdr:rowOff>134470</xdr:rowOff>
    </xdr:from>
    <xdr:to>
      <xdr:col>3</xdr:col>
      <xdr:colOff>264459</xdr:colOff>
      <xdr:row>2</xdr:row>
      <xdr:rowOff>89647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3DF9A2C4-E755-4124-A6F5-1CBE3378C013}"/>
            </a:ext>
          </a:extLst>
        </xdr:cNvPr>
        <xdr:cNvSpPr txBox="1"/>
      </xdr:nvSpPr>
      <xdr:spPr>
        <a:xfrm>
          <a:off x="1199031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316082</xdr:colOff>
      <xdr:row>0</xdr:row>
      <xdr:rowOff>141890</xdr:rowOff>
    </xdr:from>
    <xdr:to>
      <xdr:col>5</xdr:col>
      <xdr:colOff>37558</xdr:colOff>
      <xdr:row>2</xdr:row>
      <xdr:rowOff>89338</xdr:rowOff>
    </xdr:to>
    <xdr:sp macro="" textlink="$H$5">
      <xdr:nvSpPr>
        <xdr:cNvPr id="44" name="TextBox 43">
          <a:extLst>
            <a:ext uri="{FF2B5EF4-FFF2-40B4-BE49-F238E27FC236}">
              <a16:creationId xmlns:a16="http://schemas.microsoft.com/office/drawing/2014/main" id="{38F58581-CB0A-4280-9E1B-0E5C09D0A4A0}"/>
            </a:ext>
          </a:extLst>
        </xdr:cNvPr>
        <xdr:cNvSpPr txBox="1"/>
      </xdr:nvSpPr>
      <xdr:spPr>
        <a:xfrm>
          <a:off x="2144882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01-02-2024</a:t>
          </a:fld>
          <a:endParaRPr lang="en-IN" sz="1200" b="1"/>
        </a:p>
      </xdr:txBody>
    </xdr:sp>
    <xdr:clientData/>
  </xdr:twoCellAnchor>
  <xdr:twoCellAnchor>
    <xdr:from>
      <xdr:col>1</xdr:col>
      <xdr:colOff>588211</xdr:colOff>
      <xdr:row>0</xdr:row>
      <xdr:rowOff>134470</xdr:rowOff>
    </xdr:from>
    <xdr:to>
      <xdr:col>3</xdr:col>
      <xdr:colOff>320842</xdr:colOff>
      <xdr:row>2</xdr:row>
      <xdr:rowOff>89647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7602594-6D36-4E6F-A2B0-B286B90E8A8B}"/>
            </a:ext>
          </a:extLst>
        </xdr:cNvPr>
        <xdr:cNvSpPr txBox="1"/>
      </xdr:nvSpPr>
      <xdr:spPr>
        <a:xfrm>
          <a:off x="1197811" y="134470"/>
          <a:ext cx="95183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317419</xdr:colOff>
      <xdr:row>0</xdr:row>
      <xdr:rowOff>135206</xdr:rowOff>
    </xdr:from>
    <xdr:to>
      <xdr:col>5</xdr:col>
      <xdr:colOff>38895</xdr:colOff>
      <xdr:row>2</xdr:row>
      <xdr:rowOff>82654</xdr:rowOff>
    </xdr:to>
    <xdr:sp macro="" textlink="$H$5">
      <xdr:nvSpPr>
        <xdr:cNvPr id="46" name="TextBox 45">
          <a:extLst>
            <a:ext uri="{FF2B5EF4-FFF2-40B4-BE49-F238E27FC236}">
              <a16:creationId xmlns:a16="http://schemas.microsoft.com/office/drawing/2014/main" id="{84C5A4F4-1147-48FF-BEF0-0327D4853BBB}"/>
            </a:ext>
          </a:extLst>
        </xdr:cNvPr>
        <xdr:cNvSpPr txBox="1"/>
      </xdr:nvSpPr>
      <xdr:spPr>
        <a:xfrm>
          <a:off x="2146219" y="135206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01-02-2024</a:t>
          </a:fld>
          <a:endParaRPr lang="en-IN" sz="1200" b="1"/>
        </a:p>
      </xdr:txBody>
    </xdr:sp>
    <xdr:clientData/>
  </xdr:twoCellAnchor>
  <xdr:twoCellAnchor>
    <xdr:from>
      <xdr:col>5</xdr:col>
      <xdr:colOff>141589</xdr:colOff>
      <xdr:row>0</xdr:row>
      <xdr:rowOff>133133</xdr:rowOff>
    </xdr:from>
    <xdr:to>
      <xdr:col>6</xdr:col>
      <xdr:colOff>424880</xdr:colOff>
      <xdr:row>2</xdr:row>
      <xdr:rowOff>88310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BE9614A-6EC4-4E9A-A037-1C10D5BA8631}"/>
            </a:ext>
          </a:extLst>
        </xdr:cNvPr>
        <xdr:cNvSpPr txBox="1"/>
      </xdr:nvSpPr>
      <xdr:spPr>
        <a:xfrm>
          <a:off x="3189589" y="133133"/>
          <a:ext cx="89289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  TO</a:t>
          </a:r>
        </a:p>
      </xdr:txBody>
    </xdr:sp>
    <xdr:clientData/>
  </xdr:twoCellAnchor>
  <xdr:twoCellAnchor>
    <xdr:from>
      <xdr:col>6</xdr:col>
      <xdr:colOff>429713</xdr:colOff>
      <xdr:row>0</xdr:row>
      <xdr:rowOff>140553</xdr:rowOff>
    </xdr:from>
    <xdr:to>
      <xdr:col>6</xdr:col>
      <xdr:colOff>1367716</xdr:colOff>
      <xdr:row>2</xdr:row>
      <xdr:rowOff>88001</xdr:rowOff>
    </xdr:to>
    <xdr:sp macro="" textlink="$H$6">
      <xdr:nvSpPr>
        <xdr:cNvPr id="48" name="TextBox 47">
          <a:extLst>
            <a:ext uri="{FF2B5EF4-FFF2-40B4-BE49-F238E27FC236}">
              <a16:creationId xmlns:a16="http://schemas.microsoft.com/office/drawing/2014/main" id="{8DC8BC5C-7AC3-441E-B074-CC69E91E4722}"/>
            </a:ext>
          </a:extLst>
        </xdr:cNvPr>
        <xdr:cNvSpPr txBox="1"/>
      </xdr:nvSpPr>
      <xdr:spPr>
        <a:xfrm>
          <a:off x="4087313" y="140553"/>
          <a:ext cx="938003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BDC0922-C3B2-424B-942B-13D69222B5C1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29-02-2024</a:t>
          </a:fld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1111249</xdr:colOff>
      <xdr:row>0</xdr:row>
      <xdr:rowOff>80211</xdr:rowOff>
    </xdr:from>
    <xdr:to>
      <xdr:col>36</xdr:col>
      <xdr:colOff>21166</xdr:colOff>
      <xdr:row>2</xdr:row>
      <xdr:rowOff>167106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76271E35-D86A-4F7F-871A-A77078A82DC5}"/>
            </a:ext>
          </a:extLst>
        </xdr:cNvPr>
        <xdr:cNvSpPr txBox="1"/>
      </xdr:nvSpPr>
      <xdr:spPr>
        <a:xfrm>
          <a:off x="6292849" y="80211"/>
          <a:ext cx="7726257" cy="452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latin typeface="Aharoni" panose="02010803020104030203" pitchFamily="2" charset="-79"/>
              <a:cs typeface="Aharoni" panose="02010803020104030203" pitchFamily="2" charset="-79"/>
            </a:rPr>
            <a:t>DASHBOARD</a:t>
          </a:r>
          <a:r>
            <a:rPr lang="en-IN" sz="2800" b="1" baseline="0">
              <a:latin typeface="Aharoni" panose="02010803020104030203" pitchFamily="2" charset="-79"/>
              <a:cs typeface="Aharoni" panose="02010803020104030203" pitchFamily="2" charset="-79"/>
            </a:rPr>
            <a:t> FOR THE MONTH OF FEBRUARY </a:t>
          </a:r>
        </a:p>
        <a:p>
          <a:pPr algn="ctr"/>
          <a:endParaRPr lang="en-IN" sz="28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</xdr:col>
      <xdr:colOff>67451</xdr:colOff>
      <xdr:row>7</xdr:row>
      <xdr:rowOff>29351</xdr:rowOff>
    </xdr:from>
    <xdr:to>
      <xdr:col>3</xdr:col>
      <xdr:colOff>478932</xdr:colOff>
      <xdr:row>9</xdr:row>
      <xdr:rowOff>5927</xdr:rowOff>
    </xdr:to>
    <xdr:sp macro="" textlink="">
      <xdr:nvSpPr>
        <xdr:cNvPr id="28" name="Rectangle: Rounded Corners 2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9A4071B-12E3-47DC-AFBE-1FF6BC5196DF}"/>
            </a:ext>
          </a:extLst>
        </xdr:cNvPr>
        <xdr:cNvSpPr/>
      </xdr:nvSpPr>
      <xdr:spPr>
        <a:xfrm>
          <a:off x="674229" y="1313462"/>
          <a:ext cx="1625036" cy="343465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FEBRUARY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2</xdr:col>
      <xdr:colOff>0</xdr:colOff>
      <xdr:row>39</xdr:row>
      <xdr:rowOff>167640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2E7BDAD3-B48A-4F99-B5D1-BBBDB1AD793E}"/>
            </a:ext>
          </a:extLst>
        </xdr:cNvPr>
        <xdr:cNvSpPr/>
      </xdr:nvSpPr>
      <xdr:spPr>
        <a:xfrm>
          <a:off x="15240" y="22860"/>
          <a:ext cx="1203960" cy="727710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53340</xdr:colOff>
      <xdr:row>7</xdr:row>
      <xdr:rowOff>15240</xdr:rowOff>
    </xdr:from>
    <xdr:to>
      <xdr:col>2</xdr:col>
      <xdr:colOff>464820</xdr:colOff>
      <xdr:row>8</xdr:row>
      <xdr:rowOff>175260</xdr:rowOff>
    </xdr:to>
    <xdr:sp macro="" textlink="">
      <xdr:nvSpPr>
        <xdr:cNvPr id="28" name="Rectangle: Rounded Corners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EC95C-9B5D-4A57-BE73-32D26A622885}"/>
            </a:ext>
          </a:extLst>
        </xdr:cNvPr>
        <xdr:cNvSpPr/>
      </xdr:nvSpPr>
      <xdr:spPr>
        <a:xfrm>
          <a:off x="53340" y="1295400"/>
          <a:ext cx="1630680" cy="342900"/>
        </a:xfrm>
        <a:prstGeom prst="roundRect">
          <a:avLst/>
        </a:prstGeom>
        <a:solidFill>
          <a:srgbClr val="E2543C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FEBRUARY</a:t>
          </a:r>
        </a:p>
      </xdr:txBody>
    </xdr:sp>
    <xdr:clientData/>
  </xdr:twoCellAnchor>
  <xdr:twoCellAnchor>
    <xdr:from>
      <xdr:col>0</xdr:col>
      <xdr:colOff>45720</xdr:colOff>
      <xdr:row>13</xdr:row>
      <xdr:rowOff>30480</xdr:rowOff>
    </xdr:from>
    <xdr:to>
      <xdr:col>2</xdr:col>
      <xdr:colOff>457200</xdr:colOff>
      <xdr:row>15</xdr:row>
      <xdr:rowOff>7620</xdr:rowOff>
    </xdr:to>
    <xdr:sp macro="" textlink="">
      <xdr:nvSpPr>
        <xdr:cNvPr id="30" name="Rectangle: Rounded Corners 2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4938F7-AD78-4476-AE97-CF16141F867B}"/>
            </a:ext>
          </a:extLst>
        </xdr:cNvPr>
        <xdr:cNvSpPr/>
      </xdr:nvSpPr>
      <xdr:spPr>
        <a:xfrm>
          <a:off x="45720" y="2407920"/>
          <a:ext cx="1630680" cy="342900"/>
        </a:xfrm>
        <a:prstGeom prst="roundRect">
          <a:avLst/>
        </a:prstGeom>
        <a:solidFill>
          <a:srgbClr val="E2543C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APRIL</a:t>
          </a:r>
        </a:p>
      </xdr:txBody>
    </xdr:sp>
    <xdr:clientData/>
  </xdr:twoCellAnchor>
  <xdr:twoCellAnchor>
    <xdr:from>
      <xdr:col>0</xdr:col>
      <xdr:colOff>60960</xdr:colOff>
      <xdr:row>16</xdr:row>
      <xdr:rowOff>30480</xdr:rowOff>
    </xdr:from>
    <xdr:to>
      <xdr:col>2</xdr:col>
      <xdr:colOff>472440</xdr:colOff>
      <xdr:row>18</xdr:row>
      <xdr:rowOff>7620</xdr:rowOff>
    </xdr:to>
    <xdr:sp macro="" textlink="">
      <xdr:nvSpPr>
        <xdr:cNvPr id="31" name="Rectangle: Rounded Corners 3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9A26FD-673C-4E5D-8FF5-283279891288}"/>
            </a:ext>
          </a:extLst>
        </xdr:cNvPr>
        <xdr:cNvSpPr/>
      </xdr:nvSpPr>
      <xdr:spPr>
        <a:xfrm>
          <a:off x="60960" y="2956560"/>
          <a:ext cx="1630680" cy="342900"/>
        </a:xfrm>
        <a:prstGeom prst="roundRect">
          <a:avLst/>
        </a:prstGeom>
        <a:solidFill>
          <a:srgbClr val="E2543C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MAY</a:t>
          </a:r>
        </a:p>
      </xdr:txBody>
    </xdr:sp>
    <xdr:clientData/>
  </xdr:twoCellAnchor>
  <xdr:twoCellAnchor>
    <xdr:from>
      <xdr:col>0</xdr:col>
      <xdr:colOff>60960</xdr:colOff>
      <xdr:row>19</xdr:row>
      <xdr:rowOff>30480</xdr:rowOff>
    </xdr:from>
    <xdr:to>
      <xdr:col>2</xdr:col>
      <xdr:colOff>472440</xdr:colOff>
      <xdr:row>21</xdr:row>
      <xdr:rowOff>7620</xdr:rowOff>
    </xdr:to>
    <xdr:sp macro="" textlink="">
      <xdr:nvSpPr>
        <xdr:cNvPr id="32" name="Rectangle: Rounded Corners 3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E49C2EC-1A9E-412A-8793-2253B013D6ED}"/>
            </a:ext>
          </a:extLst>
        </xdr:cNvPr>
        <xdr:cNvSpPr/>
      </xdr:nvSpPr>
      <xdr:spPr>
        <a:xfrm>
          <a:off x="60960" y="3505200"/>
          <a:ext cx="1630680" cy="342900"/>
        </a:xfrm>
        <a:prstGeom prst="roundRect">
          <a:avLst/>
        </a:prstGeom>
        <a:solidFill>
          <a:srgbClr val="E2543C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JUNE</a:t>
          </a:r>
        </a:p>
      </xdr:txBody>
    </xdr:sp>
    <xdr:clientData/>
  </xdr:twoCellAnchor>
  <xdr:twoCellAnchor>
    <xdr:from>
      <xdr:col>0</xdr:col>
      <xdr:colOff>53340</xdr:colOff>
      <xdr:row>22</xdr:row>
      <xdr:rowOff>45720</xdr:rowOff>
    </xdr:from>
    <xdr:to>
      <xdr:col>2</xdr:col>
      <xdr:colOff>464820</xdr:colOff>
      <xdr:row>24</xdr:row>
      <xdr:rowOff>22860</xdr:rowOff>
    </xdr:to>
    <xdr:sp macro="" textlink="">
      <xdr:nvSpPr>
        <xdr:cNvPr id="33" name="Rectangle: Rounded Corners 3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9D71575-BBBF-4726-9FB1-4F3A40E03D00}"/>
            </a:ext>
          </a:extLst>
        </xdr:cNvPr>
        <xdr:cNvSpPr/>
      </xdr:nvSpPr>
      <xdr:spPr>
        <a:xfrm>
          <a:off x="53340" y="4069080"/>
          <a:ext cx="1630680" cy="342900"/>
        </a:xfrm>
        <a:prstGeom prst="roundRect">
          <a:avLst/>
        </a:prstGeom>
        <a:solidFill>
          <a:srgbClr val="E2543C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JULY</a:t>
          </a:r>
        </a:p>
      </xdr:txBody>
    </xdr:sp>
    <xdr:clientData/>
  </xdr:twoCellAnchor>
  <xdr:twoCellAnchor>
    <xdr:from>
      <xdr:col>0</xdr:col>
      <xdr:colOff>60960</xdr:colOff>
      <xdr:row>25</xdr:row>
      <xdr:rowOff>30480</xdr:rowOff>
    </xdr:from>
    <xdr:to>
      <xdr:col>2</xdr:col>
      <xdr:colOff>472440</xdr:colOff>
      <xdr:row>27</xdr:row>
      <xdr:rowOff>7620</xdr:rowOff>
    </xdr:to>
    <xdr:sp macro="" textlink="">
      <xdr:nvSpPr>
        <xdr:cNvPr id="34" name="Rectangle: Rounded Corners 3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D8FAB0E-FA1F-45D3-8FF9-4A6D42859885}"/>
            </a:ext>
          </a:extLst>
        </xdr:cNvPr>
        <xdr:cNvSpPr/>
      </xdr:nvSpPr>
      <xdr:spPr>
        <a:xfrm>
          <a:off x="60960" y="4602480"/>
          <a:ext cx="1630680" cy="342900"/>
        </a:xfrm>
        <a:prstGeom prst="roundRect">
          <a:avLst/>
        </a:prstGeom>
        <a:solidFill>
          <a:srgbClr val="E2543C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AUGUST</a:t>
          </a:r>
        </a:p>
      </xdr:txBody>
    </xdr:sp>
    <xdr:clientData/>
  </xdr:twoCellAnchor>
  <xdr:twoCellAnchor>
    <xdr:from>
      <xdr:col>0</xdr:col>
      <xdr:colOff>60960</xdr:colOff>
      <xdr:row>28</xdr:row>
      <xdr:rowOff>30480</xdr:rowOff>
    </xdr:from>
    <xdr:to>
      <xdr:col>2</xdr:col>
      <xdr:colOff>472440</xdr:colOff>
      <xdr:row>30</xdr:row>
      <xdr:rowOff>7620</xdr:rowOff>
    </xdr:to>
    <xdr:sp macro="" textlink="">
      <xdr:nvSpPr>
        <xdr:cNvPr id="35" name="Rectangle: Rounded Corners 3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A97F962-D92E-4FF4-A45D-150C75348866}"/>
            </a:ext>
          </a:extLst>
        </xdr:cNvPr>
        <xdr:cNvSpPr/>
      </xdr:nvSpPr>
      <xdr:spPr>
        <a:xfrm>
          <a:off x="60960" y="5151120"/>
          <a:ext cx="1630680" cy="342900"/>
        </a:xfrm>
        <a:prstGeom prst="roundRect">
          <a:avLst/>
        </a:prstGeom>
        <a:solidFill>
          <a:srgbClr val="E2543C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SEPTEMBER</a:t>
          </a:r>
        </a:p>
      </xdr:txBody>
    </xdr:sp>
    <xdr:clientData/>
  </xdr:twoCellAnchor>
  <xdr:twoCellAnchor>
    <xdr:from>
      <xdr:col>0</xdr:col>
      <xdr:colOff>53340</xdr:colOff>
      <xdr:row>31</xdr:row>
      <xdr:rowOff>45720</xdr:rowOff>
    </xdr:from>
    <xdr:to>
      <xdr:col>2</xdr:col>
      <xdr:colOff>464820</xdr:colOff>
      <xdr:row>33</xdr:row>
      <xdr:rowOff>22860</xdr:rowOff>
    </xdr:to>
    <xdr:sp macro="" textlink="">
      <xdr:nvSpPr>
        <xdr:cNvPr id="36" name="Rectangle: Rounded Corners 3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E0211A6-C5DF-4E0A-BA77-2DCA51E81D6B}"/>
            </a:ext>
          </a:extLst>
        </xdr:cNvPr>
        <xdr:cNvSpPr/>
      </xdr:nvSpPr>
      <xdr:spPr>
        <a:xfrm>
          <a:off x="53340" y="57150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OCTOBER </a:t>
          </a:r>
        </a:p>
      </xdr:txBody>
    </xdr:sp>
    <xdr:clientData/>
  </xdr:twoCellAnchor>
  <xdr:twoCellAnchor>
    <xdr:from>
      <xdr:col>0</xdr:col>
      <xdr:colOff>83820</xdr:colOff>
      <xdr:row>34</xdr:row>
      <xdr:rowOff>30480</xdr:rowOff>
    </xdr:from>
    <xdr:to>
      <xdr:col>2</xdr:col>
      <xdr:colOff>495300</xdr:colOff>
      <xdr:row>36</xdr:row>
      <xdr:rowOff>7620</xdr:rowOff>
    </xdr:to>
    <xdr:sp macro="" textlink="">
      <xdr:nvSpPr>
        <xdr:cNvPr id="37" name="Rectangle: Rounded Corners 3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AE7ABC2-DB94-45D9-83B6-96ADD714C2A3}"/>
            </a:ext>
          </a:extLst>
        </xdr:cNvPr>
        <xdr:cNvSpPr/>
      </xdr:nvSpPr>
      <xdr:spPr>
        <a:xfrm>
          <a:off x="83820" y="6248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NOVEMBER</a:t>
          </a:r>
        </a:p>
      </xdr:txBody>
    </xdr:sp>
    <xdr:clientData/>
  </xdr:twoCellAnchor>
  <xdr:twoCellAnchor>
    <xdr:from>
      <xdr:col>0</xdr:col>
      <xdr:colOff>68580</xdr:colOff>
      <xdr:row>37</xdr:row>
      <xdr:rowOff>45720</xdr:rowOff>
    </xdr:from>
    <xdr:to>
      <xdr:col>2</xdr:col>
      <xdr:colOff>480060</xdr:colOff>
      <xdr:row>39</xdr:row>
      <xdr:rowOff>22860</xdr:rowOff>
    </xdr:to>
    <xdr:sp macro="" textlink="">
      <xdr:nvSpPr>
        <xdr:cNvPr id="38" name="Rectangle: Rounded Corners 3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28B459C-554E-4AB6-981C-D23DD5A2EC21}"/>
            </a:ext>
          </a:extLst>
        </xdr:cNvPr>
        <xdr:cNvSpPr/>
      </xdr:nvSpPr>
      <xdr:spPr>
        <a:xfrm>
          <a:off x="68580" y="68122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DECEMBER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39</xdr:col>
      <xdr:colOff>0</xdr:colOff>
      <xdr:row>3</xdr:row>
      <xdr:rowOff>45720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A3908626-9398-4A96-927B-6F5DB249CA4F}"/>
            </a:ext>
          </a:extLst>
        </xdr:cNvPr>
        <xdr:cNvSpPr/>
      </xdr:nvSpPr>
      <xdr:spPr>
        <a:xfrm>
          <a:off x="0" y="0"/>
          <a:ext cx="14996160" cy="59436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40</xdr:col>
      <xdr:colOff>16043</xdr:colOff>
      <xdr:row>0</xdr:row>
      <xdr:rowOff>24063</xdr:rowOff>
    </xdr:from>
    <xdr:to>
      <xdr:col>54</xdr:col>
      <xdr:colOff>44824</xdr:colOff>
      <xdr:row>3</xdr:row>
      <xdr:rowOff>24063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0FD2B29-DD7C-4B10-9D60-C1F13898B0F5}"/>
            </a:ext>
          </a:extLst>
        </xdr:cNvPr>
        <xdr:cNvSpPr/>
      </xdr:nvSpPr>
      <xdr:spPr>
        <a:xfrm>
          <a:off x="15865643" y="24063"/>
          <a:ext cx="10475801" cy="548640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>
              <a:solidFill>
                <a:schemeClr val="tx1"/>
              </a:solidFill>
            </a:rPr>
            <a:t>MARCH MONTH</a:t>
          </a:r>
          <a:r>
            <a:rPr lang="en-IN" sz="3200" baseline="0">
              <a:solidFill>
                <a:schemeClr val="tx1"/>
              </a:solidFill>
            </a:rPr>
            <a:t> REPORT</a:t>
          </a:r>
          <a:endParaRPr lang="en-IN" sz="3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593913</xdr:colOff>
      <xdr:row>0</xdr:row>
      <xdr:rowOff>134470</xdr:rowOff>
    </xdr:from>
    <xdr:to>
      <xdr:col>3</xdr:col>
      <xdr:colOff>268941</xdr:colOff>
      <xdr:row>2</xdr:row>
      <xdr:rowOff>89647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19C2106-0474-4FE3-A99F-A0764E1DA1F5}"/>
            </a:ext>
          </a:extLst>
        </xdr:cNvPr>
        <xdr:cNvSpPr txBox="1"/>
      </xdr:nvSpPr>
      <xdr:spPr>
        <a:xfrm>
          <a:off x="1203513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320564</xdr:colOff>
      <xdr:row>0</xdr:row>
      <xdr:rowOff>141890</xdr:rowOff>
    </xdr:from>
    <xdr:to>
      <xdr:col>5</xdr:col>
      <xdr:colOff>42040</xdr:colOff>
      <xdr:row>2</xdr:row>
      <xdr:rowOff>89338</xdr:rowOff>
    </xdr:to>
    <xdr:sp macro="" textlink="$H$5">
      <xdr:nvSpPr>
        <xdr:cNvPr id="42" name="TextBox 41">
          <a:extLst>
            <a:ext uri="{FF2B5EF4-FFF2-40B4-BE49-F238E27FC236}">
              <a16:creationId xmlns:a16="http://schemas.microsoft.com/office/drawing/2014/main" id="{2EEC95BA-F67B-40AC-BCB9-E2185639E29A}"/>
            </a:ext>
          </a:extLst>
        </xdr:cNvPr>
        <xdr:cNvSpPr txBox="1"/>
      </xdr:nvSpPr>
      <xdr:spPr>
        <a:xfrm>
          <a:off x="2149364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01-03-2024</a:t>
          </a:fld>
          <a:endParaRPr lang="en-IN" sz="1200" b="1"/>
        </a:p>
      </xdr:txBody>
    </xdr:sp>
    <xdr:clientData/>
  </xdr:twoCellAnchor>
  <xdr:twoCellAnchor>
    <xdr:from>
      <xdr:col>1</xdr:col>
      <xdr:colOff>589431</xdr:colOff>
      <xdr:row>0</xdr:row>
      <xdr:rowOff>134470</xdr:rowOff>
    </xdr:from>
    <xdr:to>
      <xdr:col>3</xdr:col>
      <xdr:colOff>264459</xdr:colOff>
      <xdr:row>2</xdr:row>
      <xdr:rowOff>89647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38418137-50B9-49D6-BFEF-8C01A36B1A6A}"/>
            </a:ext>
          </a:extLst>
        </xdr:cNvPr>
        <xdr:cNvSpPr txBox="1"/>
      </xdr:nvSpPr>
      <xdr:spPr>
        <a:xfrm>
          <a:off x="1199031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316082</xdr:colOff>
      <xdr:row>0</xdr:row>
      <xdr:rowOff>141890</xdr:rowOff>
    </xdr:from>
    <xdr:to>
      <xdr:col>5</xdr:col>
      <xdr:colOff>37558</xdr:colOff>
      <xdr:row>2</xdr:row>
      <xdr:rowOff>89338</xdr:rowOff>
    </xdr:to>
    <xdr:sp macro="" textlink="$H$5">
      <xdr:nvSpPr>
        <xdr:cNvPr id="44" name="TextBox 43">
          <a:extLst>
            <a:ext uri="{FF2B5EF4-FFF2-40B4-BE49-F238E27FC236}">
              <a16:creationId xmlns:a16="http://schemas.microsoft.com/office/drawing/2014/main" id="{E3C273BA-796D-45AE-9C29-D6089358C90B}"/>
            </a:ext>
          </a:extLst>
        </xdr:cNvPr>
        <xdr:cNvSpPr txBox="1"/>
      </xdr:nvSpPr>
      <xdr:spPr>
        <a:xfrm>
          <a:off x="2144882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01-03-2024</a:t>
          </a:fld>
          <a:endParaRPr lang="en-IN" sz="1200" b="1"/>
        </a:p>
      </xdr:txBody>
    </xdr:sp>
    <xdr:clientData/>
  </xdr:twoCellAnchor>
  <xdr:twoCellAnchor>
    <xdr:from>
      <xdr:col>1</xdr:col>
      <xdr:colOff>588211</xdr:colOff>
      <xdr:row>0</xdr:row>
      <xdr:rowOff>134470</xdr:rowOff>
    </xdr:from>
    <xdr:to>
      <xdr:col>3</xdr:col>
      <xdr:colOff>320842</xdr:colOff>
      <xdr:row>2</xdr:row>
      <xdr:rowOff>89647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A23EDAE-FFE5-45B6-807F-B558AD083F58}"/>
            </a:ext>
          </a:extLst>
        </xdr:cNvPr>
        <xdr:cNvSpPr txBox="1"/>
      </xdr:nvSpPr>
      <xdr:spPr>
        <a:xfrm>
          <a:off x="1197811" y="134470"/>
          <a:ext cx="95183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317419</xdr:colOff>
      <xdr:row>0</xdr:row>
      <xdr:rowOff>135206</xdr:rowOff>
    </xdr:from>
    <xdr:to>
      <xdr:col>5</xdr:col>
      <xdr:colOff>38895</xdr:colOff>
      <xdr:row>2</xdr:row>
      <xdr:rowOff>82654</xdr:rowOff>
    </xdr:to>
    <xdr:sp macro="" textlink="$H$5">
      <xdr:nvSpPr>
        <xdr:cNvPr id="46" name="TextBox 45">
          <a:extLst>
            <a:ext uri="{FF2B5EF4-FFF2-40B4-BE49-F238E27FC236}">
              <a16:creationId xmlns:a16="http://schemas.microsoft.com/office/drawing/2014/main" id="{0EAEBB4F-8CEB-4804-9BA8-8FD63E2743EE}"/>
            </a:ext>
          </a:extLst>
        </xdr:cNvPr>
        <xdr:cNvSpPr txBox="1"/>
      </xdr:nvSpPr>
      <xdr:spPr>
        <a:xfrm>
          <a:off x="2146219" y="135206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01-03-2024</a:t>
          </a:fld>
          <a:endParaRPr lang="en-IN" sz="1200" b="1"/>
        </a:p>
      </xdr:txBody>
    </xdr:sp>
    <xdr:clientData/>
  </xdr:twoCellAnchor>
  <xdr:twoCellAnchor>
    <xdr:from>
      <xdr:col>5</xdr:col>
      <xdr:colOff>141589</xdr:colOff>
      <xdr:row>0</xdr:row>
      <xdr:rowOff>133133</xdr:rowOff>
    </xdr:from>
    <xdr:to>
      <xdr:col>6</xdr:col>
      <xdr:colOff>424880</xdr:colOff>
      <xdr:row>2</xdr:row>
      <xdr:rowOff>88310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DB89A66-EB41-4DF7-84FA-573DD4E580AF}"/>
            </a:ext>
          </a:extLst>
        </xdr:cNvPr>
        <xdr:cNvSpPr txBox="1"/>
      </xdr:nvSpPr>
      <xdr:spPr>
        <a:xfrm>
          <a:off x="3189589" y="133133"/>
          <a:ext cx="89289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  TO</a:t>
          </a:r>
        </a:p>
      </xdr:txBody>
    </xdr:sp>
    <xdr:clientData/>
  </xdr:twoCellAnchor>
  <xdr:twoCellAnchor>
    <xdr:from>
      <xdr:col>6</xdr:col>
      <xdr:colOff>429713</xdr:colOff>
      <xdr:row>0</xdr:row>
      <xdr:rowOff>140553</xdr:rowOff>
    </xdr:from>
    <xdr:to>
      <xdr:col>6</xdr:col>
      <xdr:colOff>1367716</xdr:colOff>
      <xdr:row>2</xdr:row>
      <xdr:rowOff>88001</xdr:rowOff>
    </xdr:to>
    <xdr:sp macro="" textlink="$H$6">
      <xdr:nvSpPr>
        <xdr:cNvPr id="48" name="TextBox 47">
          <a:extLst>
            <a:ext uri="{FF2B5EF4-FFF2-40B4-BE49-F238E27FC236}">
              <a16:creationId xmlns:a16="http://schemas.microsoft.com/office/drawing/2014/main" id="{F6C91D47-4993-4080-94C1-D8E4C944FD6C}"/>
            </a:ext>
          </a:extLst>
        </xdr:cNvPr>
        <xdr:cNvSpPr txBox="1"/>
      </xdr:nvSpPr>
      <xdr:spPr>
        <a:xfrm>
          <a:off x="4087313" y="140553"/>
          <a:ext cx="938003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BDC0922-C3B2-424B-942B-13D69222B5C1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31-03-2024</a:t>
          </a:fld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1111249</xdr:colOff>
      <xdr:row>0</xdr:row>
      <xdr:rowOff>80211</xdr:rowOff>
    </xdr:from>
    <xdr:to>
      <xdr:col>36</xdr:col>
      <xdr:colOff>21166</xdr:colOff>
      <xdr:row>2</xdr:row>
      <xdr:rowOff>167106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BE143BA-9F41-43AB-B3BF-CBA59755972C}"/>
            </a:ext>
          </a:extLst>
        </xdr:cNvPr>
        <xdr:cNvSpPr txBox="1"/>
      </xdr:nvSpPr>
      <xdr:spPr>
        <a:xfrm>
          <a:off x="6292849" y="80211"/>
          <a:ext cx="7794837" cy="452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latin typeface="Aharoni" panose="02010803020104030203" pitchFamily="2" charset="-79"/>
              <a:cs typeface="Aharoni" panose="02010803020104030203" pitchFamily="2" charset="-79"/>
            </a:rPr>
            <a:t>DASHBOARD</a:t>
          </a:r>
          <a:r>
            <a:rPr lang="en-IN" sz="2800" b="1" baseline="0">
              <a:latin typeface="Aharoni" panose="02010803020104030203" pitchFamily="2" charset="-79"/>
              <a:cs typeface="Aharoni" panose="02010803020104030203" pitchFamily="2" charset="-79"/>
            </a:rPr>
            <a:t> FOR THE MONTH OF MARCH  </a:t>
          </a:r>
        </a:p>
        <a:p>
          <a:pPr algn="ctr"/>
          <a:endParaRPr lang="en-IN" sz="28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48997</xdr:colOff>
      <xdr:row>4</xdr:row>
      <xdr:rowOff>36965</xdr:rowOff>
    </xdr:from>
    <xdr:to>
      <xdr:col>2</xdr:col>
      <xdr:colOff>461210</xdr:colOff>
      <xdr:row>6</xdr:row>
      <xdr:rowOff>10027</xdr:rowOff>
    </xdr:to>
    <xdr:sp macro="" textlink="">
      <xdr:nvSpPr>
        <xdr:cNvPr id="50" name="Rectangle: Rounded Corners 4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81F9D48-5D35-870B-ED94-87BB7076BFDE}"/>
            </a:ext>
          </a:extLst>
        </xdr:cNvPr>
        <xdr:cNvSpPr/>
      </xdr:nvSpPr>
      <xdr:spPr>
        <a:xfrm>
          <a:off x="48997" y="758860"/>
          <a:ext cx="1635424" cy="334009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JANUARY</a:t>
          </a:r>
        </a:p>
      </xdr:txBody>
    </xdr:sp>
    <xdr:clientData/>
  </xdr:twoCellAnchor>
  <xdr:twoCellAnchor>
    <xdr:from>
      <xdr:col>0</xdr:col>
      <xdr:colOff>62633</xdr:colOff>
      <xdr:row>7</xdr:row>
      <xdr:rowOff>24532</xdr:rowOff>
    </xdr:from>
    <xdr:to>
      <xdr:col>2</xdr:col>
      <xdr:colOff>474113</xdr:colOff>
      <xdr:row>8</xdr:row>
      <xdr:rowOff>184552</xdr:rowOff>
    </xdr:to>
    <xdr:sp macro="" textlink="">
      <xdr:nvSpPr>
        <xdr:cNvPr id="51" name="Rectangle: Rounded Corners 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7AC79A-EA1B-BEAA-4EA7-74D2D0D2557E}"/>
            </a:ext>
          </a:extLst>
        </xdr:cNvPr>
        <xdr:cNvSpPr/>
      </xdr:nvSpPr>
      <xdr:spPr>
        <a:xfrm>
          <a:off x="62633" y="1325508"/>
          <a:ext cx="1638114" cy="345873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FEBRUARY</a:t>
          </a:r>
        </a:p>
      </xdr:txBody>
    </xdr:sp>
    <xdr:clientData/>
  </xdr:twoCellAnchor>
  <xdr:twoCellAnchor>
    <xdr:from>
      <xdr:col>1</xdr:col>
      <xdr:colOff>42581</xdr:colOff>
      <xdr:row>10</xdr:row>
      <xdr:rowOff>24532</xdr:rowOff>
    </xdr:from>
    <xdr:to>
      <xdr:col>3</xdr:col>
      <xdr:colOff>454061</xdr:colOff>
      <xdr:row>12</xdr:row>
      <xdr:rowOff>4079</xdr:rowOff>
    </xdr:to>
    <xdr:sp macro="" textlink="">
      <xdr:nvSpPr>
        <xdr:cNvPr id="52" name="Rectangle: Rounded Corners 5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87712BD-917F-C936-B5F0-66E6458CCD43}"/>
            </a:ext>
          </a:extLst>
        </xdr:cNvPr>
        <xdr:cNvSpPr/>
      </xdr:nvSpPr>
      <xdr:spPr>
        <a:xfrm>
          <a:off x="654186" y="1829269"/>
          <a:ext cx="1634691" cy="340494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MARCH</a:t>
          </a:r>
        </a:p>
      </xdr:txBody>
    </xdr:sp>
    <xdr:clientData/>
  </xdr:twoCellAnchor>
  <xdr:twoCellAnchor>
    <xdr:from>
      <xdr:col>0</xdr:col>
      <xdr:colOff>55013</xdr:colOff>
      <xdr:row>13</xdr:row>
      <xdr:rowOff>39772</xdr:rowOff>
    </xdr:from>
    <xdr:to>
      <xdr:col>2</xdr:col>
      <xdr:colOff>466493</xdr:colOff>
      <xdr:row>15</xdr:row>
      <xdr:rowOff>16912</xdr:rowOff>
    </xdr:to>
    <xdr:sp macro="" textlink="">
      <xdr:nvSpPr>
        <xdr:cNvPr id="53" name="Rectangle: Rounded Corners 5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695CF6-5C75-5468-C7B1-A84162973702}"/>
            </a:ext>
          </a:extLst>
        </xdr:cNvPr>
        <xdr:cNvSpPr/>
      </xdr:nvSpPr>
      <xdr:spPr>
        <a:xfrm>
          <a:off x="55013" y="2455870"/>
          <a:ext cx="1638114" cy="348847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APRIL</a:t>
          </a:r>
        </a:p>
      </xdr:txBody>
    </xdr:sp>
    <xdr:clientData/>
  </xdr:twoCellAnchor>
  <xdr:twoCellAnchor>
    <xdr:from>
      <xdr:col>0</xdr:col>
      <xdr:colOff>70253</xdr:colOff>
      <xdr:row>16</xdr:row>
      <xdr:rowOff>39772</xdr:rowOff>
    </xdr:from>
    <xdr:to>
      <xdr:col>2</xdr:col>
      <xdr:colOff>481733</xdr:colOff>
      <xdr:row>18</xdr:row>
      <xdr:rowOff>16912</xdr:rowOff>
    </xdr:to>
    <xdr:sp macro="" textlink="">
      <xdr:nvSpPr>
        <xdr:cNvPr id="54" name="Rectangle: Rounded Corners 5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13C3D0-79C2-6F70-C754-C452BD34BC76}"/>
            </a:ext>
          </a:extLst>
        </xdr:cNvPr>
        <xdr:cNvSpPr/>
      </xdr:nvSpPr>
      <xdr:spPr>
        <a:xfrm>
          <a:off x="70253" y="3013431"/>
          <a:ext cx="1638114" cy="348847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MAY</a:t>
          </a:r>
        </a:p>
      </xdr:txBody>
    </xdr:sp>
    <xdr:clientData/>
  </xdr:twoCellAnchor>
  <xdr:twoCellAnchor>
    <xdr:from>
      <xdr:col>0</xdr:col>
      <xdr:colOff>70253</xdr:colOff>
      <xdr:row>19</xdr:row>
      <xdr:rowOff>39772</xdr:rowOff>
    </xdr:from>
    <xdr:to>
      <xdr:col>2</xdr:col>
      <xdr:colOff>481733</xdr:colOff>
      <xdr:row>21</xdr:row>
      <xdr:rowOff>16912</xdr:rowOff>
    </xdr:to>
    <xdr:sp macro="" textlink="">
      <xdr:nvSpPr>
        <xdr:cNvPr id="55" name="Rectangle: Rounded Corners 5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76F96D-B44E-56BA-886F-F82903F2C049}"/>
            </a:ext>
          </a:extLst>
        </xdr:cNvPr>
        <xdr:cNvSpPr/>
      </xdr:nvSpPr>
      <xdr:spPr>
        <a:xfrm>
          <a:off x="70253" y="3570992"/>
          <a:ext cx="1638114" cy="348847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JUNE</a:t>
          </a:r>
        </a:p>
      </xdr:txBody>
    </xdr:sp>
    <xdr:clientData/>
  </xdr:twoCellAnchor>
  <xdr:twoCellAnchor>
    <xdr:from>
      <xdr:col>0</xdr:col>
      <xdr:colOff>62633</xdr:colOff>
      <xdr:row>22</xdr:row>
      <xdr:rowOff>55012</xdr:rowOff>
    </xdr:from>
    <xdr:to>
      <xdr:col>2</xdr:col>
      <xdr:colOff>474113</xdr:colOff>
      <xdr:row>24</xdr:row>
      <xdr:rowOff>32152</xdr:rowOff>
    </xdr:to>
    <xdr:sp macro="" textlink="">
      <xdr:nvSpPr>
        <xdr:cNvPr id="56" name="Rectangle: Rounded Corners 5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37397AC-1E05-6FE2-C48A-82FFDACBE64A}"/>
            </a:ext>
          </a:extLst>
        </xdr:cNvPr>
        <xdr:cNvSpPr/>
      </xdr:nvSpPr>
      <xdr:spPr>
        <a:xfrm>
          <a:off x="62633" y="4143792"/>
          <a:ext cx="1638114" cy="348848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JULY</a:t>
          </a:r>
        </a:p>
      </xdr:txBody>
    </xdr:sp>
    <xdr:clientData/>
  </xdr:twoCellAnchor>
  <xdr:twoCellAnchor>
    <xdr:from>
      <xdr:col>0</xdr:col>
      <xdr:colOff>70253</xdr:colOff>
      <xdr:row>25</xdr:row>
      <xdr:rowOff>39772</xdr:rowOff>
    </xdr:from>
    <xdr:to>
      <xdr:col>2</xdr:col>
      <xdr:colOff>481733</xdr:colOff>
      <xdr:row>27</xdr:row>
      <xdr:rowOff>16912</xdr:rowOff>
    </xdr:to>
    <xdr:sp macro="" textlink="">
      <xdr:nvSpPr>
        <xdr:cNvPr id="57" name="Rectangle: Rounded Corners 5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03A0AB0-2712-A4CD-CE81-56BE8C7EA6C2}"/>
            </a:ext>
          </a:extLst>
        </xdr:cNvPr>
        <xdr:cNvSpPr/>
      </xdr:nvSpPr>
      <xdr:spPr>
        <a:xfrm>
          <a:off x="70253" y="4686113"/>
          <a:ext cx="1638114" cy="348848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AUGUST</a:t>
          </a:r>
        </a:p>
      </xdr:txBody>
    </xdr:sp>
    <xdr:clientData/>
  </xdr:twoCellAnchor>
  <xdr:twoCellAnchor>
    <xdr:from>
      <xdr:col>0</xdr:col>
      <xdr:colOff>70253</xdr:colOff>
      <xdr:row>28</xdr:row>
      <xdr:rowOff>39772</xdr:rowOff>
    </xdr:from>
    <xdr:to>
      <xdr:col>2</xdr:col>
      <xdr:colOff>481733</xdr:colOff>
      <xdr:row>30</xdr:row>
      <xdr:rowOff>16912</xdr:rowOff>
    </xdr:to>
    <xdr:sp macro="" textlink="">
      <xdr:nvSpPr>
        <xdr:cNvPr id="58" name="Rectangle: Rounded Corners 5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B4DA81E-22C5-A17B-E88C-F08ED83C8F13}"/>
            </a:ext>
          </a:extLst>
        </xdr:cNvPr>
        <xdr:cNvSpPr/>
      </xdr:nvSpPr>
      <xdr:spPr>
        <a:xfrm>
          <a:off x="70253" y="5243674"/>
          <a:ext cx="1638114" cy="348848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SEPTEMBER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2</xdr:col>
      <xdr:colOff>0</xdr:colOff>
      <xdr:row>39</xdr:row>
      <xdr:rowOff>167640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1AD9D166-6CD2-4244-ACE3-DA272EBBCD08}"/>
            </a:ext>
          </a:extLst>
        </xdr:cNvPr>
        <xdr:cNvSpPr/>
      </xdr:nvSpPr>
      <xdr:spPr>
        <a:xfrm>
          <a:off x="15240" y="22860"/>
          <a:ext cx="1203960" cy="727710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55107</xdr:colOff>
      <xdr:row>4</xdr:row>
      <xdr:rowOff>18664</xdr:rowOff>
    </xdr:from>
    <xdr:to>
      <xdr:col>2</xdr:col>
      <xdr:colOff>485913</xdr:colOff>
      <xdr:row>6</xdr:row>
      <xdr:rowOff>22087</xdr:rowOff>
    </xdr:to>
    <xdr:sp macro="" textlink="">
      <xdr:nvSpPr>
        <xdr:cNvPr id="27" name="Rectangle: Rounded Corners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AD499-1208-4A98-83C7-123F995FDCDD}"/>
            </a:ext>
          </a:extLst>
        </xdr:cNvPr>
        <xdr:cNvSpPr/>
      </xdr:nvSpPr>
      <xdr:spPr>
        <a:xfrm>
          <a:off x="55107" y="769621"/>
          <a:ext cx="1645589" cy="378901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JANUARY</a:t>
          </a:r>
        </a:p>
      </xdr:txBody>
    </xdr:sp>
    <xdr:clientData/>
  </xdr:twoCellAnchor>
  <xdr:twoCellAnchor>
    <xdr:from>
      <xdr:col>0</xdr:col>
      <xdr:colOff>53340</xdr:colOff>
      <xdr:row>7</xdr:row>
      <xdr:rowOff>15240</xdr:rowOff>
    </xdr:from>
    <xdr:to>
      <xdr:col>2</xdr:col>
      <xdr:colOff>464820</xdr:colOff>
      <xdr:row>8</xdr:row>
      <xdr:rowOff>175260</xdr:rowOff>
    </xdr:to>
    <xdr:sp macro="" textlink="">
      <xdr:nvSpPr>
        <xdr:cNvPr id="28" name="Rectangle: Rounded Corners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D99558-4650-4FA2-8773-F3D3A7D6E1A0}"/>
            </a:ext>
          </a:extLst>
        </xdr:cNvPr>
        <xdr:cNvSpPr/>
      </xdr:nvSpPr>
      <xdr:spPr>
        <a:xfrm>
          <a:off x="53340" y="1295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FEBRUARY</a:t>
          </a:r>
        </a:p>
      </xdr:txBody>
    </xdr:sp>
    <xdr:clientData/>
  </xdr:twoCellAnchor>
  <xdr:twoCellAnchor>
    <xdr:from>
      <xdr:col>0</xdr:col>
      <xdr:colOff>53340</xdr:colOff>
      <xdr:row>10</xdr:row>
      <xdr:rowOff>15240</xdr:rowOff>
    </xdr:from>
    <xdr:to>
      <xdr:col>2</xdr:col>
      <xdr:colOff>464820</xdr:colOff>
      <xdr:row>11</xdr:row>
      <xdr:rowOff>175260</xdr:rowOff>
    </xdr:to>
    <xdr:sp macro="" textlink="">
      <xdr:nvSpPr>
        <xdr:cNvPr id="29" name="Rectangle: Rounded Corners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B1CC1D-CED8-4066-B70A-877EE906999E}"/>
            </a:ext>
          </a:extLst>
        </xdr:cNvPr>
        <xdr:cNvSpPr/>
      </xdr:nvSpPr>
      <xdr:spPr>
        <a:xfrm>
          <a:off x="53340" y="184404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MARCH</a:t>
          </a:r>
        </a:p>
      </xdr:txBody>
    </xdr:sp>
    <xdr:clientData/>
  </xdr:twoCellAnchor>
  <xdr:twoCellAnchor>
    <xdr:from>
      <xdr:col>1</xdr:col>
      <xdr:colOff>23634</xdr:colOff>
      <xdr:row>13</xdr:row>
      <xdr:rowOff>41523</xdr:rowOff>
    </xdr:from>
    <xdr:to>
      <xdr:col>3</xdr:col>
      <xdr:colOff>435114</xdr:colOff>
      <xdr:row>15</xdr:row>
      <xdr:rowOff>18663</xdr:rowOff>
    </xdr:to>
    <xdr:sp macro="" textlink="">
      <xdr:nvSpPr>
        <xdr:cNvPr id="30" name="Rectangle: Rounded Corners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483388-AE43-498E-9E2F-D95532D6CBAB}"/>
            </a:ext>
          </a:extLst>
        </xdr:cNvPr>
        <xdr:cNvSpPr/>
      </xdr:nvSpPr>
      <xdr:spPr>
        <a:xfrm>
          <a:off x="631025" y="2482132"/>
          <a:ext cx="1626263" cy="352618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APRIL</a:t>
          </a:r>
        </a:p>
      </xdr:txBody>
    </xdr:sp>
    <xdr:clientData/>
  </xdr:twoCellAnchor>
  <xdr:twoCellAnchor>
    <xdr:from>
      <xdr:col>0</xdr:col>
      <xdr:colOff>60960</xdr:colOff>
      <xdr:row>16</xdr:row>
      <xdr:rowOff>30480</xdr:rowOff>
    </xdr:from>
    <xdr:to>
      <xdr:col>2</xdr:col>
      <xdr:colOff>472440</xdr:colOff>
      <xdr:row>18</xdr:row>
      <xdr:rowOff>7620</xdr:rowOff>
    </xdr:to>
    <xdr:sp macro="" textlink="">
      <xdr:nvSpPr>
        <xdr:cNvPr id="31" name="Rectangle: Rounded Corners 3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8F03888-A361-4E97-8562-831F334249CD}"/>
            </a:ext>
          </a:extLst>
        </xdr:cNvPr>
        <xdr:cNvSpPr/>
      </xdr:nvSpPr>
      <xdr:spPr>
        <a:xfrm>
          <a:off x="60960" y="295656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MAY</a:t>
          </a:r>
        </a:p>
      </xdr:txBody>
    </xdr:sp>
    <xdr:clientData/>
  </xdr:twoCellAnchor>
  <xdr:twoCellAnchor>
    <xdr:from>
      <xdr:col>0</xdr:col>
      <xdr:colOff>60960</xdr:colOff>
      <xdr:row>19</xdr:row>
      <xdr:rowOff>30480</xdr:rowOff>
    </xdr:from>
    <xdr:to>
      <xdr:col>2</xdr:col>
      <xdr:colOff>472440</xdr:colOff>
      <xdr:row>21</xdr:row>
      <xdr:rowOff>7620</xdr:rowOff>
    </xdr:to>
    <xdr:sp macro="" textlink="">
      <xdr:nvSpPr>
        <xdr:cNvPr id="32" name="Rectangle: Rounded Corners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15B54A5-D599-44B0-BA72-B943F6307BF6}"/>
            </a:ext>
          </a:extLst>
        </xdr:cNvPr>
        <xdr:cNvSpPr/>
      </xdr:nvSpPr>
      <xdr:spPr>
        <a:xfrm>
          <a:off x="60960" y="35052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JUNE</a:t>
          </a:r>
        </a:p>
      </xdr:txBody>
    </xdr:sp>
    <xdr:clientData/>
  </xdr:twoCellAnchor>
  <xdr:twoCellAnchor>
    <xdr:from>
      <xdr:col>0</xdr:col>
      <xdr:colOff>53340</xdr:colOff>
      <xdr:row>22</xdr:row>
      <xdr:rowOff>45720</xdr:rowOff>
    </xdr:from>
    <xdr:to>
      <xdr:col>2</xdr:col>
      <xdr:colOff>464820</xdr:colOff>
      <xdr:row>24</xdr:row>
      <xdr:rowOff>22860</xdr:rowOff>
    </xdr:to>
    <xdr:sp macro="" textlink="">
      <xdr:nvSpPr>
        <xdr:cNvPr id="33" name="Rectangle: Rounded Corners 3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D4E6632-445F-4B28-A71F-B2195F27CEC5}"/>
            </a:ext>
          </a:extLst>
        </xdr:cNvPr>
        <xdr:cNvSpPr/>
      </xdr:nvSpPr>
      <xdr:spPr>
        <a:xfrm>
          <a:off x="53340" y="40690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JULY</a:t>
          </a:r>
        </a:p>
      </xdr:txBody>
    </xdr:sp>
    <xdr:clientData/>
  </xdr:twoCellAnchor>
  <xdr:twoCellAnchor>
    <xdr:from>
      <xdr:col>0</xdr:col>
      <xdr:colOff>60960</xdr:colOff>
      <xdr:row>25</xdr:row>
      <xdr:rowOff>30480</xdr:rowOff>
    </xdr:from>
    <xdr:to>
      <xdr:col>2</xdr:col>
      <xdr:colOff>472440</xdr:colOff>
      <xdr:row>27</xdr:row>
      <xdr:rowOff>7620</xdr:rowOff>
    </xdr:to>
    <xdr:sp macro="" textlink="">
      <xdr:nvSpPr>
        <xdr:cNvPr id="34" name="Rectangle: Rounded Corners 3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BE23F58-C237-4C2E-AACC-75242557ABF2}"/>
            </a:ext>
          </a:extLst>
        </xdr:cNvPr>
        <xdr:cNvSpPr/>
      </xdr:nvSpPr>
      <xdr:spPr>
        <a:xfrm>
          <a:off x="60960" y="46024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AUGUST</a:t>
          </a:r>
        </a:p>
      </xdr:txBody>
    </xdr:sp>
    <xdr:clientData/>
  </xdr:twoCellAnchor>
  <xdr:twoCellAnchor>
    <xdr:from>
      <xdr:col>0</xdr:col>
      <xdr:colOff>60960</xdr:colOff>
      <xdr:row>28</xdr:row>
      <xdr:rowOff>30480</xdr:rowOff>
    </xdr:from>
    <xdr:to>
      <xdr:col>2</xdr:col>
      <xdr:colOff>472440</xdr:colOff>
      <xdr:row>30</xdr:row>
      <xdr:rowOff>7620</xdr:rowOff>
    </xdr:to>
    <xdr:sp macro="" textlink="">
      <xdr:nvSpPr>
        <xdr:cNvPr id="35" name="Rectangle: Rounded Corner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CA00E1A-6089-4E7A-BB37-4AD3254D2CF3}"/>
            </a:ext>
          </a:extLst>
        </xdr:cNvPr>
        <xdr:cNvSpPr/>
      </xdr:nvSpPr>
      <xdr:spPr>
        <a:xfrm>
          <a:off x="60960" y="51511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SEPTEMBER</a:t>
          </a:r>
        </a:p>
      </xdr:txBody>
    </xdr:sp>
    <xdr:clientData/>
  </xdr:twoCellAnchor>
  <xdr:twoCellAnchor>
    <xdr:from>
      <xdr:col>0</xdr:col>
      <xdr:colOff>53340</xdr:colOff>
      <xdr:row>31</xdr:row>
      <xdr:rowOff>45720</xdr:rowOff>
    </xdr:from>
    <xdr:to>
      <xdr:col>2</xdr:col>
      <xdr:colOff>464820</xdr:colOff>
      <xdr:row>33</xdr:row>
      <xdr:rowOff>22860</xdr:rowOff>
    </xdr:to>
    <xdr:sp macro="" textlink="">
      <xdr:nvSpPr>
        <xdr:cNvPr id="36" name="Rectangle: Rounded Corners 3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BF0675C-96BE-41D1-B3F9-7BE3C09C1542}"/>
            </a:ext>
          </a:extLst>
        </xdr:cNvPr>
        <xdr:cNvSpPr/>
      </xdr:nvSpPr>
      <xdr:spPr>
        <a:xfrm>
          <a:off x="53340" y="57150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OCTOBER </a:t>
          </a:r>
        </a:p>
      </xdr:txBody>
    </xdr:sp>
    <xdr:clientData/>
  </xdr:twoCellAnchor>
  <xdr:twoCellAnchor>
    <xdr:from>
      <xdr:col>0</xdr:col>
      <xdr:colOff>83820</xdr:colOff>
      <xdr:row>34</xdr:row>
      <xdr:rowOff>30480</xdr:rowOff>
    </xdr:from>
    <xdr:to>
      <xdr:col>2</xdr:col>
      <xdr:colOff>495300</xdr:colOff>
      <xdr:row>36</xdr:row>
      <xdr:rowOff>7620</xdr:rowOff>
    </xdr:to>
    <xdr:sp macro="" textlink="">
      <xdr:nvSpPr>
        <xdr:cNvPr id="37" name="Rectangle: Rounded Corners 3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D77BB24-DCF4-48D5-BAF6-1BC34BEC0D44}"/>
            </a:ext>
          </a:extLst>
        </xdr:cNvPr>
        <xdr:cNvSpPr/>
      </xdr:nvSpPr>
      <xdr:spPr>
        <a:xfrm>
          <a:off x="83820" y="6248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NOVEMBER</a:t>
          </a:r>
        </a:p>
      </xdr:txBody>
    </xdr:sp>
    <xdr:clientData/>
  </xdr:twoCellAnchor>
  <xdr:twoCellAnchor>
    <xdr:from>
      <xdr:col>0</xdr:col>
      <xdr:colOff>68580</xdr:colOff>
      <xdr:row>37</xdr:row>
      <xdr:rowOff>45720</xdr:rowOff>
    </xdr:from>
    <xdr:to>
      <xdr:col>2</xdr:col>
      <xdr:colOff>480060</xdr:colOff>
      <xdr:row>39</xdr:row>
      <xdr:rowOff>22860</xdr:rowOff>
    </xdr:to>
    <xdr:sp macro="" textlink="">
      <xdr:nvSpPr>
        <xdr:cNvPr id="38" name="Rectangle: Rounded Corners 3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0DF7E1B-B5A6-4C88-976D-59D565ABAB31}"/>
            </a:ext>
          </a:extLst>
        </xdr:cNvPr>
        <xdr:cNvSpPr/>
      </xdr:nvSpPr>
      <xdr:spPr>
        <a:xfrm>
          <a:off x="68580" y="68122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DECEMBER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39</xdr:col>
      <xdr:colOff>0</xdr:colOff>
      <xdr:row>3</xdr:row>
      <xdr:rowOff>45720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C1AC724-A6C3-452C-831C-76B3B60CB125}"/>
            </a:ext>
          </a:extLst>
        </xdr:cNvPr>
        <xdr:cNvSpPr/>
      </xdr:nvSpPr>
      <xdr:spPr>
        <a:xfrm>
          <a:off x="0" y="0"/>
          <a:ext cx="14996160" cy="59436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40</xdr:col>
      <xdr:colOff>16043</xdr:colOff>
      <xdr:row>0</xdr:row>
      <xdr:rowOff>24063</xdr:rowOff>
    </xdr:from>
    <xdr:to>
      <xdr:col>54</xdr:col>
      <xdr:colOff>44824</xdr:colOff>
      <xdr:row>3</xdr:row>
      <xdr:rowOff>24063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3E70F745-663F-4F8D-A935-6495340C6B5D}"/>
            </a:ext>
          </a:extLst>
        </xdr:cNvPr>
        <xdr:cNvSpPr/>
      </xdr:nvSpPr>
      <xdr:spPr>
        <a:xfrm>
          <a:off x="15865643" y="24063"/>
          <a:ext cx="10475801" cy="548640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>
              <a:solidFill>
                <a:schemeClr val="tx1"/>
              </a:solidFill>
            </a:rPr>
            <a:t>APRIL MONTH</a:t>
          </a:r>
          <a:r>
            <a:rPr lang="en-IN" sz="3200" baseline="0">
              <a:solidFill>
                <a:schemeClr val="tx1"/>
              </a:solidFill>
            </a:rPr>
            <a:t> REPORT</a:t>
          </a:r>
          <a:endParaRPr lang="en-IN" sz="3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593913</xdr:colOff>
      <xdr:row>0</xdr:row>
      <xdr:rowOff>134470</xdr:rowOff>
    </xdr:from>
    <xdr:to>
      <xdr:col>3</xdr:col>
      <xdr:colOff>268941</xdr:colOff>
      <xdr:row>2</xdr:row>
      <xdr:rowOff>89647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C001465-2E95-4EFA-A952-787387AF1710}"/>
            </a:ext>
          </a:extLst>
        </xdr:cNvPr>
        <xdr:cNvSpPr txBox="1"/>
      </xdr:nvSpPr>
      <xdr:spPr>
        <a:xfrm>
          <a:off x="1203513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320564</xdr:colOff>
      <xdr:row>0</xdr:row>
      <xdr:rowOff>141890</xdr:rowOff>
    </xdr:from>
    <xdr:to>
      <xdr:col>5</xdr:col>
      <xdr:colOff>42040</xdr:colOff>
      <xdr:row>2</xdr:row>
      <xdr:rowOff>89338</xdr:rowOff>
    </xdr:to>
    <xdr:sp macro="" textlink="$H$5">
      <xdr:nvSpPr>
        <xdr:cNvPr id="42" name="TextBox 41">
          <a:extLst>
            <a:ext uri="{FF2B5EF4-FFF2-40B4-BE49-F238E27FC236}">
              <a16:creationId xmlns:a16="http://schemas.microsoft.com/office/drawing/2014/main" id="{52E85778-2E57-42BA-B9F7-47D3A4CB00AA}"/>
            </a:ext>
          </a:extLst>
        </xdr:cNvPr>
        <xdr:cNvSpPr txBox="1"/>
      </xdr:nvSpPr>
      <xdr:spPr>
        <a:xfrm>
          <a:off x="2149364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01-04-2024</a:t>
          </a:fld>
          <a:endParaRPr lang="en-IN" sz="1200" b="1"/>
        </a:p>
      </xdr:txBody>
    </xdr:sp>
    <xdr:clientData/>
  </xdr:twoCellAnchor>
  <xdr:twoCellAnchor>
    <xdr:from>
      <xdr:col>1</xdr:col>
      <xdr:colOff>589431</xdr:colOff>
      <xdr:row>0</xdr:row>
      <xdr:rowOff>134470</xdr:rowOff>
    </xdr:from>
    <xdr:to>
      <xdr:col>3</xdr:col>
      <xdr:colOff>264459</xdr:colOff>
      <xdr:row>2</xdr:row>
      <xdr:rowOff>89647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DB2E6CDC-B70B-4A4C-A566-2CDEE15952B7}"/>
            </a:ext>
          </a:extLst>
        </xdr:cNvPr>
        <xdr:cNvSpPr txBox="1"/>
      </xdr:nvSpPr>
      <xdr:spPr>
        <a:xfrm>
          <a:off x="1199031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316082</xdr:colOff>
      <xdr:row>0</xdr:row>
      <xdr:rowOff>141890</xdr:rowOff>
    </xdr:from>
    <xdr:to>
      <xdr:col>5</xdr:col>
      <xdr:colOff>37558</xdr:colOff>
      <xdr:row>2</xdr:row>
      <xdr:rowOff>89338</xdr:rowOff>
    </xdr:to>
    <xdr:sp macro="" textlink="$H$5">
      <xdr:nvSpPr>
        <xdr:cNvPr id="44" name="TextBox 43">
          <a:extLst>
            <a:ext uri="{FF2B5EF4-FFF2-40B4-BE49-F238E27FC236}">
              <a16:creationId xmlns:a16="http://schemas.microsoft.com/office/drawing/2014/main" id="{7136027A-8166-4E07-ACCF-EEFCB893D7CB}"/>
            </a:ext>
          </a:extLst>
        </xdr:cNvPr>
        <xdr:cNvSpPr txBox="1"/>
      </xdr:nvSpPr>
      <xdr:spPr>
        <a:xfrm>
          <a:off x="2144882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01-04-2024</a:t>
          </a:fld>
          <a:endParaRPr lang="en-IN" sz="1200" b="1"/>
        </a:p>
      </xdr:txBody>
    </xdr:sp>
    <xdr:clientData/>
  </xdr:twoCellAnchor>
  <xdr:twoCellAnchor>
    <xdr:from>
      <xdr:col>1</xdr:col>
      <xdr:colOff>588211</xdr:colOff>
      <xdr:row>0</xdr:row>
      <xdr:rowOff>134470</xdr:rowOff>
    </xdr:from>
    <xdr:to>
      <xdr:col>3</xdr:col>
      <xdr:colOff>320842</xdr:colOff>
      <xdr:row>2</xdr:row>
      <xdr:rowOff>89647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1CAFDDCB-209F-48D0-9425-A8B84BD93D14}"/>
            </a:ext>
          </a:extLst>
        </xdr:cNvPr>
        <xdr:cNvSpPr txBox="1"/>
      </xdr:nvSpPr>
      <xdr:spPr>
        <a:xfrm>
          <a:off x="1197811" y="134470"/>
          <a:ext cx="95183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317419</xdr:colOff>
      <xdr:row>0</xdr:row>
      <xdr:rowOff>135206</xdr:rowOff>
    </xdr:from>
    <xdr:to>
      <xdr:col>5</xdr:col>
      <xdr:colOff>38895</xdr:colOff>
      <xdr:row>2</xdr:row>
      <xdr:rowOff>82654</xdr:rowOff>
    </xdr:to>
    <xdr:sp macro="" textlink="$H$5">
      <xdr:nvSpPr>
        <xdr:cNvPr id="46" name="TextBox 45">
          <a:extLst>
            <a:ext uri="{FF2B5EF4-FFF2-40B4-BE49-F238E27FC236}">
              <a16:creationId xmlns:a16="http://schemas.microsoft.com/office/drawing/2014/main" id="{D3EE015A-532F-4893-A99B-AE9ED0559EB1}"/>
            </a:ext>
          </a:extLst>
        </xdr:cNvPr>
        <xdr:cNvSpPr txBox="1"/>
      </xdr:nvSpPr>
      <xdr:spPr>
        <a:xfrm>
          <a:off x="2146219" y="135206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01-04-2024</a:t>
          </a:fld>
          <a:endParaRPr lang="en-IN" sz="1200" b="1"/>
        </a:p>
      </xdr:txBody>
    </xdr:sp>
    <xdr:clientData/>
  </xdr:twoCellAnchor>
  <xdr:twoCellAnchor>
    <xdr:from>
      <xdr:col>5</xdr:col>
      <xdr:colOff>141589</xdr:colOff>
      <xdr:row>0</xdr:row>
      <xdr:rowOff>133133</xdr:rowOff>
    </xdr:from>
    <xdr:to>
      <xdr:col>6</xdr:col>
      <xdr:colOff>424880</xdr:colOff>
      <xdr:row>2</xdr:row>
      <xdr:rowOff>88310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829A153-2435-43EE-BE89-A751602B466B}"/>
            </a:ext>
          </a:extLst>
        </xdr:cNvPr>
        <xdr:cNvSpPr txBox="1"/>
      </xdr:nvSpPr>
      <xdr:spPr>
        <a:xfrm>
          <a:off x="3189589" y="133133"/>
          <a:ext cx="89289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  TO</a:t>
          </a:r>
        </a:p>
      </xdr:txBody>
    </xdr:sp>
    <xdr:clientData/>
  </xdr:twoCellAnchor>
  <xdr:twoCellAnchor>
    <xdr:from>
      <xdr:col>6</xdr:col>
      <xdr:colOff>429713</xdr:colOff>
      <xdr:row>0</xdr:row>
      <xdr:rowOff>140553</xdr:rowOff>
    </xdr:from>
    <xdr:to>
      <xdr:col>6</xdr:col>
      <xdr:colOff>1367716</xdr:colOff>
      <xdr:row>2</xdr:row>
      <xdr:rowOff>88001</xdr:rowOff>
    </xdr:to>
    <xdr:sp macro="" textlink="$H$6">
      <xdr:nvSpPr>
        <xdr:cNvPr id="48" name="TextBox 47">
          <a:extLst>
            <a:ext uri="{FF2B5EF4-FFF2-40B4-BE49-F238E27FC236}">
              <a16:creationId xmlns:a16="http://schemas.microsoft.com/office/drawing/2014/main" id="{012F9F4F-48B3-42FE-BD43-578684044D02}"/>
            </a:ext>
          </a:extLst>
        </xdr:cNvPr>
        <xdr:cNvSpPr txBox="1"/>
      </xdr:nvSpPr>
      <xdr:spPr>
        <a:xfrm>
          <a:off x="4087313" y="140553"/>
          <a:ext cx="938003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BDC0922-C3B2-424B-942B-13D69222B5C1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30-04-2024</a:t>
          </a:fld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1111249</xdr:colOff>
      <xdr:row>0</xdr:row>
      <xdr:rowOff>80211</xdr:rowOff>
    </xdr:from>
    <xdr:to>
      <xdr:col>36</xdr:col>
      <xdr:colOff>21166</xdr:colOff>
      <xdr:row>2</xdr:row>
      <xdr:rowOff>167106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6855193B-74C6-49EC-BB04-32A733E61DD2}"/>
            </a:ext>
          </a:extLst>
        </xdr:cNvPr>
        <xdr:cNvSpPr txBox="1"/>
      </xdr:nvSpPr>
      <xdr:spPr>
        <a:xfrm>
          <a:off x="6292849" y="80211"/>
          <a:ext cx="7794837" cy="452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latin typeface="Aharoni" panose="02010803020104030203" pitchFamily="2" charset="-79"/>
              <a:cs typeface="Aharoni" panose="02010803020104030203" pitchFamily="2" charset="-79"/>
            </a:rPr>
            <a:t>DASHBOARD</a:t>
          </a:r>
          <a:r>
            <a:rPr lang="en-IN" sz="2800" b="1" baseline="0">
              <a:latin typeface="Aharoni" panose="02010803020104030203" pitchFamily="2" charset="-79"/>
              <a:cs typeface="Aharoni" panose="02010803020104030203" pitchFamily="2" charset="-79"/>
            </a:rPr>
            <a:t> FOR THE MONTH OF APRIL  </a:t>
          </a:r>
        </a:p>
        <a:p>
          <a:pPr algn="ctr"/>
          <a:endParaRPr lang="en-IN" sz="28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2</xdr:col>
      <xdr:colOff>0</xdr:colOff>
      <xdr:row>39</xdr:row>
      <xdr:rowOff>167640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0C333CB-ECD5-4B40-91E9-934A131AF9DE}"/>
            </a:ext>
          </a:extLst>
        </xdr:cNvPr>
        <xdr:cNvSpPr/>
      </xdr:nvSpPr>
      <xdr:spPr>
        <a:xfrm>
          <a:off x="15240" y="22860"/>
          <a:ext cx="1203960" cy="727710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9929</xdr:colOff>
      <xdr:row>4</xdr:row>
      <xdr:rowOff>30712</xdr:rowOff>
    </xdr:from>
    <xdr:to>
      <xdr:col>2</xdr:col>
      <xdr:colOff>461818</xdr:colOff>
      <xdr:row>6</xdr:row>
      <xdr:rowOff>1</xdr:rowOff>
    </xdr:to>
    <xdr:sp macro="" textlink="">
      <xdr:nvSpPr>
        <xdr:cNvPr id="27" name="Rectangle: Rounded Corners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046817-51B1-4D40-894C-56C47A7978B7}"/>
            </a:ext>
          </a:extLst>
        </xdr:cNvPr>
        <xdr:cNvSpPr/>
      </xdr:nvSpPr>
      <xdr:spPr>
        <a:xfrm>
          <a:off x="9929" y="769621"/>
          <a:ext cx="1675707" cy="338744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JANUARY</a:t>
          </a:r>
        </a:p>
      </xdr:txBody>
    </xdr:sp>
    <xdr:clientData/>
  </xdr:twoCellAnchor>
  <xdr:twoCellAnchor>
    <xdr:from>
      <xdr:col>0</xdr:col>
      <xdr:colOff>53340</xdr:colOff>
      <xdr:row>7</xdr:row>
      <xdr:rowOff>15240</xdr:rowOff>
    </xdr:from>
    <xdr:to>
      <xdr:col>2</xdr:col>
      <xdr:colOff>464820</xdr:colOff>
      <xdr:row>8</xdr:row>
      <xdr:rowOff>175260</xdr:rowOff>
    </xdr:to>
    <xdr:sp macro="" textlink="">
      <xdr:nvSpPr>
        <xdr:cNvPr id="28" name="Rectangle: Rounded Corners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7CCCF4-0F29-4952-BD11-F45A79318375}"/>
            </a:ext>
          </a:extLst>
        </xdr:cNvPr>
        <xdr:cNvSpPr/>
      </xdr:nvSpPr>
      <xdr:spPr>
        <a:xfrm>
          <a:off x="53340" y="1295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FEBRUARY</a:t>
          </a:r>
        </a:p>
      </xdr:txBody>
    </xdr:sp>
    <xdr:clientData/>
  </xdr:twoCellAnchor>
  <xdr:twoCellAnchor>
    <xdr:from>
      <xdr:col>0</xdr:col>
      <xdr:colOff>53340</xdr:colOff>
      <xdr:row>10</xdr:row>
      <xdr:rowOff>15240</xdr:rowOff>
    </xdr:from>
    <xdr:to>
      <xdr:col>2</xdr:col>
      <xdr:colOff>464820</xdr:colOff>
      <xdr:row>11</xdr:row>
      <xdr:rowOff>175260</xdr:rowOff>
    </xdr:to>
    <xdr:sp macro="" textlink="">
      <xdr:nvSpPr>
        <xdr:cNvPr id="29" name="Rectangle: Rounded Corners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844F4B-4C96-4929-BA16-C7A2CA4760C5}"/>
            </a:ext>
          </a:extLst>
        </xdr:cNvPr>
        <xdr:cNvSpPr/>
      </xdr:nvSpPr>
      <xdr:spPr>
        <a:xfrm>
          <a:off x="53340" y="184404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MARCH</a:t>
          </a:r>
        </a:p>
      </xdr:txBody>
    </xdr:sp>
    <xdr:clientData/>
  </xdr:twoCellAnchor>
  <xdr:twoCellAnchor>
    <xdr:from>
      <xdr:col>0</xdr:col>
      <xdr:colOff>45720</xdr:colOff>
      <xdr:row>13</xdr:row>
      <xdr:rowOff>30480</xdr:rowOff>
    </xdr:from>
    <xdr:to>
      <xdr:col>2</xdr:col>
      <xdr:colOff>457200</xdr:colOff>
      <xdr:row>15</xdr:row>
      <xdr:rowOff>7620</xdr:rowOff>
    </xdr:to>
    <xdr:sp macro="" textlink="">
      <xdr:nvSpPr>
        <xdr:cNvPr id="30" name="Rectangle: Rounded Corners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4605BA-409C-4741-A917-240D36C8486C}"/>
            </a:ext>
          </a:extLst>
        </xdr:cNvPr>
        <xdr:cNvSpPr/>
      </xdr:nvSpPr>
      <xdr:spPr>
        <a:xfrm>
          <a:off x="45720" y="24079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APRIL</a:t>
          </a:r>
        </a:p>
      </xdr:txBody>
    </xdr:sp>
    <xdr:clientData/>
  </xdr:twoCellAnchor>
  <xdr:twoCellAnchor>
    <xdr:from>
      <xdr:col>1</xdr:col>
      <xdr:colOff>37869</xdr:colOff>
      <xdr:row>16</xdr:row>
      <xdr:rowOff>18935</xdr:rowOff>
    </xdr:from>
    <xdr:to>
      <xdr:col>3</xdr:col>
      <xdr:colOff>449349</xdr:colOff>
      <xdr:row>17</xdr:row>
      <xdr:rowOff>180802</xdr:rowOff>
    </xdr:to>
    <xdr:sp macro="" textlink="">
      <xdr:nvSpPr>
        <xdr:cNvPr id="31" name="Rectangle: Rounded Corners 3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8B3B54D-ABAC-4755-8AD1-FDFACC78F2AE}"/>
            </a:ext>
          </a:extLst>
        </xdr:cNvPr>
        <xdr:cNvSpPr/>
      </xdr:nvSpPr>
      <xdr:spPr>
        <a:xfrm>
          <a:off x="649778" y="2974571"/>
          <a:ext cx="1635298" cy="346595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MAY</a:t>
          </a:r>
        </a:p>
      </xdr:txBody>
    </xdr:sp>
    <xdr:clientData/>
  </xdr:twoCellAnchor>
  <xdr:twoCellAnchor>
    <xdr:from>
      <xdr:col>0</xdr:col>
      <xdr:colOff>60960</xdr:colOff>
      <xdr:row>19</xdr:row>
      <xdr:rowOff>30480</xdr:rowOff>
    </xdr:from>
    <xdr:to>
      <xdr:col>2</xdr:col>
      <xdr:colOff>472440</xdr:colOff>
      <xdr:row>21</xdr:row>
      <xdr:rowOff>7620</xdr:rowOff>
    </xdr:to>
    <xdr:sp macro="" textlink="">
      <xdr:nvSpPr>
        <xdr:cNvPr id="32" name="Rectangle: Rounded Corners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D718F22-956E-4D79-89F6-6239B8E28F8C}"/>
            </a:ext>
          </a:extLst>
        </xdr:cNvPr>
        <xdr:cNvSpPr/>
      </xdr:nvSpPr>
      <xdr:spPr>
        <a:xfrm>
          <a:off x="60960" y="35052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JUNE</a:t>
          </a:r>
        </a:p>
      </xdr:txBody>
    </xdr:sp>
    <xdr:clientData/>
  </xdr:twoCellAnchor>
  <xdr:twoCellAnchor>
    <xdr:from>
      <xdr:col>0</xdr:col>
      <xdr:colOff>53340</xdr:colOff>
      <xdr:row>22</xdr:row>
      <xdr:rowOff>45720</xdr:rowOff>
    </xdr:from>
    <xdr:to>
      <xdr:col>2</xdr:col>
      <xdr:colOff>464820</xdr:colOff>
      <xdr:row>24</xdr:row>
      <xdr:rowOff>22860</xdr:rowOff>
    </xdr:to>
    <xdr:sp macro="" textlink="">
      <xdr:nvSpPr>
        <xdr:cNvPr id="33" name="Rectangle: Rounded Corners 3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7A5ED42-A29C-4F2E-BFF1-F876FC63380A}"/>
            </a:ext>
          </a:extLst>
        </xdr:cNvPr>
        <xdr:cNvSpPr/>
      </xdr:nvSpPr>
      <xdr:spPr>
        <a:xfrm>
          <a:off x="53340" y="40690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JULY</a:t>
          </a:r>
        </a:p>
      </xdr:txBody>
    </xdr:sp>
    <xdr:clientData/>
  </xdr:twoCellAnchor>
  <xdr:twoCellAnchor>
    <xdr:from>
      <xdr:col>0</xdr:col>
      <xdr:colOff>60960</xdr:colOff>
      <xdr:row>25</xdr:row>
      <xdr:rowOff>30480</xdr:rowOff>
    </xdr:from>
    <xdr:to>
      <xdr:col>2</xdr:col>
      <xdr:colOff>472440</xdr:colOff>
      <xdr:row>27</xdr:row>
      <xdr:rowOff>7620</xdr:rowOff>
    </xdr:to>
    <xdr:sp macro="" textlink="">
      <xdr:nvSpPr>
        <xdr:cNvPr id="34" name="Rectangle: Rounded Corners 3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D2516A9-C3E0-4A85-AFC1-34832F04D60C}"/>
            </a:ext>
          </a:extLst>
        </xdr:cNvPr>
        <xdr:cNvSpPr/>
      </xdr:nvSpPr>
      <xdr:spPr>
        <a:xfrm>
          <a:off x="60960" y="46024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AUGUST</a:t>
          </a:r>
        </a:p>
      </xdr:txBody>
    </xdr:sp>
    <xdr:clientData/>
  </xdr:twoCellAnchor>
  <xdr:twoCellAnchor>
    <xdr:from>
      <xdr:col>0</xdr:col>
      <xdr:colOff>60960</xdr:colOff>
      <xdr:row>28</xdr:row>
      <xdr:rowOff>30480</xdr:rowOff>
    </xdr:from>
    <xdr:to>
      <xdr:col>2</xdr:col>
      <xdr:colOff>472440</xdr:colOff>
      <xdr:row>30</xdr:row>
      <xdr:rowOff>7620</xdr:rowOff>
    </xdr:to>
    <xdr:sp macro="" textlink="">
      <xdr:nvSpPr>
        <xdr:cNvPr id="35" name="Rectangle: Rounded Corner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4C8091E-6BA8-45D0-9FCF-4EDB1EFC746E}"/>
            </a:ext>
          </a:extLst>
        </xdr:cNvPr>
        <xdr:cNvSpPr/>
      </xdr:nvSpPr>
      <xdr:spPr>
        <a:xfrm>
          <a:off x="60960" y="51511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SEPTEMBER</a:t>
          </a:r>
        </a:p>
      </xdr:txBody>
    </xdr:sp>
    <xdr:clientData/>
  </xdr:twoCellAnchor>
  <xdr:twoCellAnchor>
    <xdr:from>
      <xdr:col>0</xdr:col>
      <xdr:colOff>53340</xdr:colOff>
      <xdr:row>31</xdr:row>
      <xdr:rowOff>45720</xdr:rowOff>
    </xdr:from>
    <xdr:to>
      <xdr:col>2</xdr:col>
      <xdr:colOff>464820</xdr:colOff>
      <xdr:row>33</xdr:row>
      <xdr:rowOff>22860</xdr:rowOff>
    </xdr:to>
    <xdr:sp macro="" textlink="">
      <xdr:nvSpPr>
        <xdr:cNvPr id="36" name="Rectangle: Rounded Corners 3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95F48A0-21AE-40D2-BF58-971638BC17BA}"/>
            </a:ext>
          </a:extLst>
        </xdr:cNvPr>
        <xdr:cNvSpPr/>
      </xdr:nvSpPr>
      <xdr:spPr>
        <a:xfrm>
          <a:off x="53340" y="57150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OCTOBER </a:t>
          </a:r>
        </a:p>
      </xdr:txBody>
    </xdr:sp>
    <xdr:clientData/>
  </xdr:twoCellAnchor>
  <xdr:twoCellAnchor>
    <xdr:from>
      <xdr:col>0</xdr:col>
      <xdr:colOff>83820</xdr:colOff>
      <xdr:row>34</xdr:row>
      <xdr:rowOff>30480</xdr:rowOff>
    </xdr:from>
    <xdr:to>
      <xdr:col>2</xdr:col>
      <xdr:colOff>495300</xdr:colOff>
      <xdr:row>36</xdr:row>
      <xdr:rowOff>7620</xdr:rowOff>
    </xdr:to>
    <xdr:sp macro="" textlink="">
      <xdr:nvSpPr>
        <xdr:cNvPr id="37" name="Rectangle: Rounded Corners 3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9B235F2-60A2-4153-BDD4-228FE11BD2B9}"/>
            </a:ext>
          </a:extLst>
        </xdr:cNvPr>
        <xdr:cNvSpPr/>
      </xdr:nvSpPr>
      <xdr:spPr>
        <a:xfrm>
          <a:off x="83820" y="6248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NOVEMBER</a:t>
          </a:r>
        </a:p>
      </xdr:txBody>
    </xdr:sp>
    <xdr:clientData/>
  </xdr:twoCellAnchor>
  <xdr:twoCellAnchor>
    <xdr:from>
      <xdr:col>0</xdr:col>
      <xdr:colOff>68580</xdr:colOff>
      <xdr:row>37</xdr:row>
      <xdr:rowOff>45720</xdr:rowOff>
    </xdr:from>
    <xdr:to>
      <xdr:col>2</xdr:col>
      <xdr:colOff>480060</xdr:colOff>
      <xdr:row>39</xdr:row>
      <xdr:rowOff>22860</xdr:rowOff>
    </xdr:to>
    <xdr:sp macro="" textlink="">
      <xdr:nvSpPr>
        <xdr:cNvPr id="38" name="Rectangle: Rounded Corners 3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7898229-6DC8-4C31-BE8B-2268BB33EC44}"/>
            </a:ext>
          </a:extLst>
        </xdr:cNvPr>
        <xdr:cNvSpPr/>
      </xdr:nvSpPr>
      <xdr:spPr>
        <a:xfrm>
          <a:off x="68580" y="68122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DECEMBER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39</xdr:col>
      <xdr:colOff>0</xdr:colOff>
      <xdr:row>3</xdr:row>
      <xdr:rowOff>45720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379B148D-2930-49BB-A1E5-11A00C3BB405}"/>
            </a:ext>
          </a:extLst>
        </xdr:cNvPr>
        <xdr:cNvSpPr/>
      </xdr:nvSpPr>
      <xdr:spPr>
        <a:xfrm>
          <a:off x="0" y="0"/>
          <a:ext cx="14996160" cy="59436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40</xdr:col>
      <xdr:colOff>16043</xdr:colOff>
      <xdr:row>0</xdr:row>
      <xdr:rowOff>24063</xdr:rowOff>
    </xdr:from>
    <xdr:to>
      <xdr:col>54</xdr:col>
      <xdr:colOff>44824</xdr:colOff>
      <xdr:row>3</xdr:row>
      <xdr:rowOff>24063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98BA50A1-DA08-43CB-B8C7-A9D5D3D127E4}"/>
            </a:ext>
          </a:extLst>
        </xdr:cNvPr>
        <xdr:cNvSpPr/>
      </xdr:nvSpPr>
      <xdr:spPr>
        <a:xfrm>
          <a:off x="15865643" y="24063"/>
          <a:ext cx="10475801" cy="548640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>
              <a:solidFill>
                <a:schemeClr val="tx1"/>
              </a:solidFill>
            </a:rPr>
            <a:t>MAY MONTH</a:t>
          </a:r>
          <a:r>
            <a:rPr lang="en-IN" sz="3200" baseline="0">
              <a:solidFill>
                <a:schemeClr val="tx1"/>
              </a:solidFill>
            </a:rPr>
            <a:t> REPORT</a:t>
          </a:r>
          <a:endParaRPr lang="en-IN" sz="3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593913</xdr:colOff>
      <xdr:row>0</xdr:row>
      <xdr:rowOff>134470</xdr:rowOff>
    </xdr:from>
    <xdr:to>
      <xdr:col>3</xdr:col>
      <xdr:colOff>268941</xdr:colOff>
      <xdr:row>2</xdr:row>
      <xdr:rowOff>89647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361E0DE-90B3-42EC-AE2E-CB14567CCF15}"/>
            </a:ext>
          </a:extLst>
        </xdr:cNvPr>
        <xdr:cNvSpPr txBox="1"/>
      </xdr:nvSpPr>
      <xdr:spPr>
        <a:xfrm>
          <a:off x="1203513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320564</xdr:colOff>
      <xdr:row>0</xdr:row>
      <xdr:rowOff>141890</xdr:rowOff>
    </xdr:from>
    <xdr:to>
      <xdr:col>5</xdr:col>
      <xdr:colOff>42040</xdr:colOff>
      <xdr:row>2</xdr:row>
      <xdr:rowOff>89338</xdr:rowOff>
    </xdr:to>
    <xdr:sp macro="" textlink="$H$5">
      <xdr:nvSpPr>
        <xdr:cNvPr id="42" name="TextBox 41">
          <a:extLst>
            <a:ext uri="{FF2B5EF4-FFF2-40B4-BE49-F238E27FC236}">
              <a16:creationId xmlns:a16="http://schemas.microsoft.com/office/drawing/2014/main" id="{25091E37-6F28-4593-B5AF-6AA56964D359}"/>
            </a:ext>
          </a:extLst>
        </xdr:cNvPr>
        <xdr:cNvSpPr txBox="1"/>
      </xdr:nvSpPr>
      <xdr:spPr>
        <a:xfrm>
          <a:off x="2149364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01-05-2024</a:t>
          </a:fld>
          <a:endParaRPr lang="en-IN" sz="1200" b="1"/>
        </a:p>
      </xdr:txBody>
    </xdr:sp>
    <xdr:clientData/>
  </xdr:twoCellAnchor>
  <xdr:twoCellAnchor>
    <xdr:from>
      <xdr:col>1</xdr:col>
      <xdr:colOff>589431</xdr:colOff>
      <xdr:row>0</xdr:row>
      <xdr:rowOff>134470</xdr:rowOff>
    </xdr:from>
    <xdr:to>
      <xdr:col>3</xdr:col>
      <xdr:colOff>264459</xdr:colOff>
      <xdr:row>2</xdr:row>
      <xdr:rowOff>89647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40164C6-2931-4149-AEB2-3640084BFA46}"/>
            </a:ext>
          </a:extLst>
        </xdr:cNvPr>
        <xdr:cNvSpPr txBox="1"/>
      </xdr:nvSpPr>
      <xdr:spPr>
        <a:xfrm>
          <a:off x="1199031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316082</xdr:colOff>
      <xdr:row>0</xdr:row>
      <xdr:rowOff>141890</xdr:rowOff>
    </xdr:from>
    <xdr:to>
      <xdr:col>5</xdr:col>
      <xdr:colOff>37558</xdr:colOff>
      <xdr:row>2</xdr:row>
      <xdr:rowOff>89338</xdr:rowOff>
    </xdr:to>
    <xdr:sp macro="" textlink="$H$5">
      <xdr:nvSpPr>
        <xdr:cNvPr id="44" name="TextBox 43">
          <a:extLst>
            <a:ext uri="{FF2B5EF4-FFF2-40B4-BE49-F238E27FC236}">
              <a16:creationId xmlns:a16="http://schemas.microsoft.com/office/drawing/2014/main" id="{91B20580-25D7-412B-AEDB-DD2A2F27C1EB}"/>
            </a:ext>
          </a:extLst>
        </xdr:cNvPr>
        <xdr:cNvSpPr txBox="1"/>
      </xdr:nvSpPr>
      <xdr:spPr>
        <a:xfrm>
          <a:off x="2144882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01-05-2024</a:t>
          </a:fld>
          <a:endParaRPr lang="en-IN" sz="1200" b="1"/>
        </a:p>
      </xdr:txBody>
    </xdr:sp>
    <xdr:clientData/>
  </xdr:twoCellAnchor>
  <xdr:twoCellAnchor>
    <xdr:from>
      <xdr:col>1</xdr:col>
      <xdr:colOff>588211</xdr:colOff>
      <xdr:row>0</xdr:row>
      <xdr:rowOff>134470</xdr:rowOff>
    </xdr:from>
    <xdr:to>
      <xdr:col>3</xdr:col>
      <xdr:colOff>320842</xdr:colOff>
      <xdr:row>2</xdr:row>
      <xdr:rowOff>89647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4B5D1219-5E49-49EB-BF9A-CBBA5DC0079E}"/>
            </a:ext>
          </a:extLst>
        </xdr:cNvPr>
        <xdr:cNvSpPr txBox="1"/>
      </xdr:nvSpPr>
      <xdr:spPr>
        <a:xfrm>
          <a:off x="1197811" y="134470"/>
          <a:ext cx="95183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317419</xdr:colOff>
      <xdr:row>0</xdr:row>
      <xdr:rowOff>135206</xdr:rowOff>
    </xdr:from>
    <xdr:to>
      <xdr:col>5</xdr:col>
      <xdr:colOff>38895</xdr:colOff>
      <xdr:row>2</xdr:row>
      <xdr:rowOff>82654</xdr:rowOff>
    </xdr:to>
    <xdr:sp macro="" textlink="$H$5">
      <xdr:nvSpPr>
        <xdr:cNvPr id="46" name="TextBox 45">
          <a:extLst>
            <a:ext uri="{FF2B5EF4-FFF2-40B4-BE49-F238E27FC236}">
              <a16:creationId xmlns:a16="http://schemas.microsoft.com/office/drawing/2014/main" id="{83E00C02-851C-4843-8E12-56EA5E8617A4}"/>
            </a:ext>
          </a:extLst>
        </xdr:cNvPr>
        <xdr:cNvSpPr txBox="1"/>
      </xdr:nvSpPr>
      <xdr:spPr>
        <a:xfrm>
          <a:off x="2146219" y="135206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01-05-2024</a:t>
          </a:fld>
          <a:endParaRPr lang="en-IN" sz="1200" b="1"/>
        </a:p>
      </xdr:txBody>
    </xdr:sp>
    <xdr:clientData/>
  </xdr:twoCellAnchor>
  <xdr:twoCellAnchor>
    <xdr:from>
      <xdr:col>5</xdr:col>
      <xdr:colOff>141589</xdr:colOff>
      <xdr:row>0</xdr:row>
      <xdr:rowOff>133133</xdr:rowOff>
    </xdr:from>
    <xdr:to>
      <xdr:col>6</xdr:col>
      <xdr:colOff>424880</xdr:colOff>
      <xdr:row>2</xdr:row>
      <xdr:rowOff>88310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3548535-8DD0-433D-9A29-A30F3DD781F6}"/>
            </a:ext>
          </a:extLst>
        </xdr:cNvPr>
        <xdr:cNvSpPr txBox="1"/>
      </xdr:nvSpPr>
      <xdr:spPr>
        <a:xfrm>
          <a:off x="3189589" y="133133"/>
          <a:ext cx="89289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  TO</a:t>
          </a:r>
        </a:p>
      </xdr:txBody>
    </xdr:sp>
    <xdr:clientData/>
  </xdr:twoCellAnchor>
  <xdr:twoCellAnchor>
    <xdr:from>
      <xdr:col>6</xdr:col>
      <xdr:colOff>429713</xdr:colOff>
      <xdr:row>0</xdr:row>
      <xdr:rowOff>140553</xdr:rowOff>
    </xdr:from>
    <xdr:to>
      <xdr:col>6</xdr:col>
      <xdr:colOff>1367716</xdr:colOff>
      <xdr:row>2</xdr:row>
      <xdr:rowOff>88001</xdr:rowOff>
    </xdr:to>
    <xdr:sp macro="" textlink="$H$6">
      <xdr:nvSpPr>
        <xdr:cNvPr id="48" name="TextBox 47">
          <a:extLst>
            <a:ext uri="{FF2B5EF4-FFF2-40B4-BE49-F238E27FC236}">
              <a16:creationId xmlns:a16="http://schemas.microsoft.com/office/drawing/2014/main" id="{FACCE723-8484-4A6E-83F6-A14D74A8F252}"/>
            </a:ext>
          </a:extLst>
        </xdr:cNvPr>
        <xdr:cNvSpPr txBox="1"/>
      </xdr:nvSpPr>
      <xdr:spPr>
        <a:xfrm>
          <a:off x="4087313" y="140553"/>
          <a:ext cx="938003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BDC0922-C3B2-424B-942B-13D69222B5C1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31-05-2024</a:t>
          </a:fld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1111249</xdr:colOff>
      <xdr:row>0</xdr:row>
      <xdr:rowOff>80211</xdr:rowOff>
    </xdr:from>
    <xdr:to>
      <xdr:col>36</xdr:col>
      <xdr:colOff>21166</xdr:colOff>
      <xdr:row>2</xdr:row>
      <xdr:rowOff>167106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EE7CA21-A16D-4659-9530-06EDBE5C791A}"/>
            </a:ext>
          </a:extLst>
        </xdr:cNvPr>
        <xdr:cNvSpPr txBox="1"/>
      </xdr:nvSpPr>
      <xdr:spPr>
        <a:xfrm>
          <a:off x="6292849" y="80211"/>
          <a:ext cx="7794837" cy="452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latin typeface="Aharoni" panose="02010803020104030203" pitchFamily="2" charset="-79"/>
              <a:cs typeface="Aharoni" panose="02010803020104030203" pitchFamily="2" charset="-79"/>
            </a:rPr>
            <a:t>DASHBOARD</a:t>
          </a:r>
          <a:r>
            <a:rPr lang="en-IN" sz="2800" b="1" baseline="0">
              <a:latin typeface="Aharoni" panose="02010803020104030203" pitchFamily="2" charset="-79"/>
              <a:cs typeface="Aharoni" panose="02010803020104030203" pitchFamily="2" charset="-79"/>
            </a:rPr>
            <a:t> FOR THE MONTH OF MAY  </a:t>
          </a:r>
        </a:p>
        <a:p>
          <a:pPr algn="ctr"/>
          <a:endParaRPr lang="en-IN" sz="28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2</xdr:col>
      <xdr:colOff>0</xdr:colOff>
      <xdr:row>39</xdr:row>
      <xdr:rowOff>167640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DEAB2B8-59B1-4B6F-8D03-BBFB398AF9A4}"/>
            </a:ext>
          </a:extLst>
        </xdr:cNvPr>
        <xdr:cNvSpPr/>
      </xdr:nvSpPr>
      <xdr:spPr>
        <a:xfrm>
          <a:off x="15240" y="22860"/>
          <a:ext cx="1203960" cy="727710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66331</xdr:colOff>
      <xdr:row>4</xdr:row>
      <xdr:rowOff>20111</xdr:rowOff>
    </xdr:from>
    <xdr:to>
      <xdr:col>2</xdr:col>
      <xdr:colOff>399737</xdr:colOff>
      <xdr:row>6</xdr:row>
      <xdr:rowOff>49968</xdr:rowOff>
    </xdr:to>
    <xdr:sp macro="" textlink="">
      <xdr:nvSpPr>
        <xdr:cNvPr id="27" name="Rectangle: Rounded Corners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0C1ECC-1238-4B60-9A86-6F4BD897635E}"/>
            </a:ext>
          </a:extLst>
        </xdr:cNvPr>
        <xdr:cNvSpPr/>
      </xdr:nvSpPr>
      <xdr:spPr>
        <a:xfrm>
          <a:off x="66331" y="769619"/>
          <a:ext cx="1557603" cy="404611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JANUARY</a:t>
          </a:r>
        </a:p>
      </xdr:txBody>
    </xdr:sp>
    <xdr:clientData/>
  </xdr:twoCellAnchor>
  <xdr:twoCellAnchor>
    <xdr:from>
      <xdr:col>0</xdr:col>
      <xdr:colOff>53340</xdr:colOff>
      <xdr:row>7</xdr:row>
      <xdr:rowOff>15240</xdr:rowOff>
    </xdr:from>
    <xdr:to>
      <xdr:col>2</xdr:col>
      <xdr:colOff>464820</xdr:colOff>
      <xdr:row>8</xdr:row>
      <xdr:rowOff>175260</xdr:rowOff>
    </xdr:to>
    <xdr:sp macro="" textlink="">
      <xdr:nvSpPr>
        <xdr:cNvPr id="28" name="Rectangle: Rounded Corners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237734-E3FD-451A-A382-99DA3F17741A}"/>
            </a:ext>
          </a:extLst>
        </xdr:cNvPr>
        <xdr:cNvSpPr/>
      </xdr:nvSpPr>
      <xdr:spPr>
        <a:xfrm>
          <a:off x="53340" y="1295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FEBRUARY</a:t>
          </a:r>
        </a:p>
      </xdr:txBody>
    </xdr:sp>
    <xdr:clientData/>
  </xdr:twoCellAnchor>
  <xdr:twoCellAnchor>
    <xdr:from>
      <xdr:col>0</xdr:col>
      <xdr:colOff>53340</xdr:colOff>
      <xdr:row>10</xdr:row>
      <xdr:rowOff>15240</xdr:rowOff>
    </xdr:from>
    <xdr:to>
      <xdr:col>2</xdr:col>
      <xdr:colOff>464820</xdr:colOff>
      <xdr:row>11</xdr:row>
      <xdr:rowOff>175260</xdr:rowOff>
    </xdr:to>
    <xdr:sp macro="" textlink="">
      <xdr:nvSpPr>
        <xdr:cNvPr id="29" name="Rectangle: Rounded Corners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0F74A3-2E2B-4B84-A15C-D7FE779804DC}"/>
            </a:ext>
          </a:extLst>
        </xdr:cNvPr>
        <xdr:cNvSpPr/>
      </xdr:nvSpPr>
      <xdr:spPr>
        <a:xfrm>
          <a:off x="53340" y="184404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MARCH</a:t>
          </a:r>
        </a:p>
      </xdr:txBody>
    </xdr:sp>
    <xdr:clientData/>
  </xdr:twoCellAnchor>
  <xdr:twoCellAnchor>
    <xdr:from>
      <xdr:col>0</xdr:col>
      <xdr:colOff>45720</xdr:colOff>
      <xdr:row>13</xdr:row>
      <xdr:rowOff>30480</xdr:rowOff>
    </xdr:from>
    <xdr:to>
      <xdr:col>2</xdr:col>
      <xdr:colOff>457200</xdr:colOff>
      <xdr:row>15</xdr:row>
      <xdr:rowOff>7620</xdr:rowOff>
    </xdr:to>
    <xdr:sp macro="" textlink="">
      <xdr:nvSpPr>
        <xdr:cNvPr id="30" name="Rectangle: Rounded Corners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7569D33-92AF-434F-BAD7-33B12E81E5A6}"/>
            </a:ext>
          </a:extLst>
        </xdr:cNvPr>
        <xdr:cNvSpPr/>
      </xdr:nvSpPr>
      <xdr:spPr>
        <a:xfrm>
          <a:off x="45720" y="24079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APRIL</a:t>
          </a:r>
        </a:p>
      </xdr:txBody>
    </xdr:sp>
    <xdr:clientData/>
  </xdr:twoCellAnchor>
  <xdr:twoCellAnchor>
    <xdr:from>
      <xdr:col>0</xdr:col>
      <xdr:colOff>60960</xdr:colOff>
      <xdr:row>16</xdr:row>
      <xdr:rowOff>30480</xdr:rowOff>
    </xdr:from>
    <xdr:to>
      <xdr:col>2</xdr:col>
      <xdr:colOff>472440</xdr:colOff>
      <xdr:row>18</xdr:row>
      <xdr:rowOff>7620</xdr:rowOff>
    </xdr:to>
    <xdr:sp macro="" textlink="">
      <xdr:nvSpPr>
        <xdr:cNvPr id="31" name="Rectangle: Rounded Corners 3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6DEDEAF-B473-4B19-B1AF-5D7444315882}"/>
            </a:ext>
          </a:extLst>
        </xdr:cNvPr>
        <xdr:cNvSpPr/>
      </xdr:nvSpPr>
      <xdr:spPr>
        <a:xfrm>
          <a:off x="60960" y="295656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MAY</a:t>
          </a:r>
        </a:p>
      </xdr:txBody>
    </xdr:sp>
    <xdr:clientData/>
  </xdr:twoCellAnchor>
  <xdr:twoCellAnchor>
    <xdr:from>
      <xdr:col>1</xdr:col>
      <xdr:colOff>85944</xdr:colOff>
      <xdr:row>19</xdr:row>
      <xdr:rowOff>30480</xdr:rowOff>
    </xdr:from>
    <xdr:to>
      <xdr:col>3</xdr:col>
      <xdr:colOff>497424</xdr:colOff>
      <xdr:row>21</xdr:row>
      <xdr:rowOff>7620</xdr:rowOff>
    </xdr:to>
    <xdr:sp macro="" textlink="">
      <xdr:nvSpPr>
        <xdr:cNvPr id="32" name="Rectangle: Rounded Corners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9B83798-C957-43A0-BDFF-E16A8AB2CB11}"/>
            </a:ext>
          </a:extLst>
        </xdr:cNvPr>
        <xdr:cNvSpPr/>
      </xdr:nvSpPr>
      <xdr:spPr>
        <a:xfrm>
          <a:off x="698042" y="3590644"/>
          <a:ext cx="1635677" cy="351894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JUNE</a:t>
          </a:r>
        </a:p>
      </xdr:txBody>
    </xdr:sp>
    <xdr:clientData/>
  </xdr:twoCellAnchor>
  <xdr:twoCellAnchor>
    <xdr:from>
      <xdr:col>0</xdr:col>
      <xdr:colOff>53340</xdr:colOff>
      <xdr:row>22</xdr:row>
      <xdr:rowOff>45720</xdr:rowOff>
    </xdr:from>
    <xdr:to>
      <xdr:col>2</xdr:col>
      <xdr:colOff>464820</xdr:colOff>
      <xdr:row>24</xdr:row>
      <xdr:rowOff>22860</xdr:rowOff>
    </xdr:to>
    <xdr:sp macro="" textlink="">
      <xdr:nvSpPr>
        <xdr:cNvPr id="33" name="Rectangle: Rounded Corners 3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9AFB60D-0508-4AE5-9A36-D18375F8989E}"/>
            </a:ext>
          </a:extLst>
        </xdr:cNvPr>
        <xdr:cNvSpPr/>
      </xdr:nvSpPr>
      <xdr:spPr>
        <a:xfrm>
          <a:off x="53340" y="40690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JULY</a:t>
          </a:r>
        </a:p>
      </xdr:txBody>
    </xdr:sp>
    <xdr:clientData/>
  </xdr:twoCellAnchor>
  <xdr:twoCellAnchor>
    <xdr:from>
      <xdr:col>0</xdr:col>
      <xdr:colOff>60960</xdr:colOff>
      <xdr:row>25</xdr:row>
      <xdr:rowOff>30480</xdr:rowOff>
    </xdr:from>
    <xdr:to>
      <xdr:col>2</xdr:col>
      <xdr:colOff>472440</xdr:colOff>
      <xdr:row>27</xdr:row>
      <xdr:rowOff>7620</xdr:rowOff>
    </xdr:to>
    <xdr:sp macro="" textlink="">
      <xdr:nvSpPr>
        <xdr:cNvPr id="34" name="Rectangle: Rounded Corners 3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FB795FF-1C67-4725-AC8D-1BA2E90D8CF1}"/>
            </a:ext>
          </a:extLst>
        </xdr:cNvPr>
        <xdr:cNvSpPr/>
      </xdr:nvSpPr>
      <xdr:spPr>
        <a:xfrm>
          <a:off x="60960" y="46024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AUGUST</a:t>
          </a:r>
        </a:p>
      </xdr:txBody>
    </xdr:sp>
    <xdr:clientData/>
  </xdr:twoCellAnchor>
  <xdr:twoCellAnchor>
    <xdr:from>
      <xdr:col>0</xdr:col>
      <xdr:colOff>60960</xdr:colOff>
      <xdr:row>28</xdr:row>
      <xdr:rowOff>30480</xdr:rowOff>
    </xdr:from>
    <xdr:to>
      <xdr:col>2</xdr:col>
      <xdr:colOff>472440</xdr:colOff>
      <xdr:row>30</xdr:row>
      <xdr:rowOff>7620</xdr:rowOff>
    </xdr:to>
    <xdr:sp macro="" textlink="">
      <xdr:nvSpPr>
        <xdr:cNvPr id="35" name="Rectangle: Rounded Corner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CDBB87C-F2E1-459A-A0B6-DFE2D8AEA6E4}"/>
            </a:ext>
          </a:extLst>
        </xdr:cNvPr>
        <xdr:cNvSpPr/>
      </xdr:nvSpPr>
      <xdr:spPr>
        <a:xfrm>
          <a:off x="60960" y="51511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SEPTEMBER</a:t>
          </a:r>
        </a:p>
      </xdr:txBody>
    </xdr:sp>
    <xdr:clientData/>
  </xdr:twoCellAnchor>
  <xdr:twoCellAnchor>
    <xdr:from>
      <xdr:col>0</xdr:col>
      <xdr:colOff>53340</xdr:colOff>
      <xdr:row>31</xdr:row>
      <xdr:rowOff>45720</xdr:rowOff>
    </xdr:from>
    <xdr:to>
      <xdr:col>2</xdr:col>
      <xdr:colOff>464820</xdr:colOff>
      <xdr:row>33</xdr:row>
      <xdr:rowOff>22860</xdr:rowOff>
    </xdr:to>
    <xdr:sp macro="" textlink="">
      <xdr:nvSpPr>
        <xdr:cNvPr id="36" name="Rectangle: Rounded Corners 3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11A4C9D-AF08-4A55-B624-9A05BCC7E5BE}"/>
            </a:ext>
          </a:extLst>
        </xdr:cNvPr>
        <xdr:cNvSpPr/>
      </xdr:nvSpPr>
      <xdr:spPr>
        <a:xfrm>
          <a:off x="53340" y="57150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OCTOBER </a:t>
          </a:r>
        </a:p>
      </xdr:txBody>
    </xdr:sp>
    <xdr:clientData/>
  </xdr:twoCellAnchor>
  <xdr:twoCellAnchor>
    <xdr:from>
      <xdr:col>0</xdr:col>
      <xdr:colOff>83820</xdr:colOff>
      <xdr:row>34</xdr:row>
      <xdr:rowOff>30480</xdr:rowOff>
    </xdr:from>
    <xdr:to>
      <xdr:col>2</xdr:col>
      <xdr:colOff>495300</xdr:colOff>
      <xdr:row>36</xdr:row>
      <xdr:rowOff>7620</xdr:rowOff>
    </xdr:to>
    <xdr:sp macro="" textlink="">
      <xdr:nvSpPr>
        <xdr:cNvPr id="37" name="Rectangle: Rounded Corners 3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52B3A90-4A67-4F72-8A86-8325CB1DF277}"/>
            </a:ext>
          </a:extLst>
        </xdr:cNvPr>
        <xdr:cNvSpPr/>
      </xdr:nvSpPr>
      <xdr:spPr>
        <a:xfrm>
          <a:off x="83820" y="6248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NOVEMBER</a:t>
          </a:r>
        </a:p>
      </xdr:txBody>
    </xdr:sp>
    <xdr:clientData/>
  </xdr:twoCellAnchor>
  <xdr:twoCellAnchor>
    <xdr:from>
      <xdr:col>0</xdr:col>
      <xdr:colOff>68580</xdr:colOff>
      <xdr:row>37</xdr:row>
      <xdr:rowOff>45720</xdr:rowOff>
    </xdr:from>
    <xdr:to>
      <xdr:col>2</xdr:col>
      <xdr:colOff>480060</xdr:colOff>
      <xdr:row>39</xdr:row>
      <xdr:rowOff>22860</xdr:rowOff>
    </xdr:to>
    <xdr:sp macro="" textlink="">
      <xdr:nvSpPr>
        <xdr:cNvPr id="38" name="Rectangle: Rounded Corners 3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135CA8C-BC6E-4544-8256-A7510B0DDE64}"/>
            </a:ext>
          </a:extLst>
        </xdr:cNvPr>
        <xdr:cNvSpPr/>
      </xdr:nvSpPr>
      <xdr:spPr>
        <a:xfrm>
          <a:off x="68580" y="68122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DECEMBER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39</xdr:col>
      <xdr:colOff>0</xdr:colOff>
      <xdr:row>3</xdr:row>
      <xdr:rowOff>45720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1891ED5C-30B4-49C0-A0EF-E8D57D64E534}"/>
            </a:ext>
          </a:extLst>
        </xdr:cNvPr>
        <xdr:cNvSpPr/>
      </xdr:nvSpPr>
      <xdr:spPr>
        <a:xfrm>
          <a:off x="0" y="0"/>
          <a:ext cx="14996160" cy="59436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40</xdr:col>
      <xdr:colOff>16043</xdr:colOff>
      <xdr:row>0</xdr:row>
      <xdr:rowOff>24063</xdr:rowOff>
    </xdr:from>
    <xdr:to>
      <xdr:col>54</xdr:col>
      <xdr:colOff>44824</xdr:colOff>
      <xdr:row>3</xdr:row>
      <xdr:rowOff>24063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AFE3F213-C472-456B-A63B-254BFD16354A}"/>
            </a:ext>
          </a:extLst>
        </xdr:cNvPr>
        <xdr:cNvSpPr/>
      </xdr:nvSpPr>
      <xdr:spPr>
        <a:xfrm>
          <a:off x="15865643" y="24063"/>
          <a:ext cx="10475801" cy="548640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>
              <a:solidFill>
                <a:schemeClr val="tx1"/>
              </a:solidFill>
            </a:rPr>
            <a:t>JUNE MONTH</a:t>
          </a:r>
          <a:r>
            <a:rPr lang="en-IN" sz="3200" baseline="0">
              <a:solidFill>
                <a:schemeClr val="tx1"/>
              </a:solidFill>
            </a:rPr>
            <a:t> REPORT</a:t>
          </a:r>
          <a:endParaRPr lang="en-IN" sz="3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593913</xdr:colOff>
      <xdr:row>0</xdr:row>
      <xdr:rowOff>134470</xdr:rowOff>
    </xdr:from>
    <xdr:to>
      <xdr:col>3</xdr:col>
      <xdr:colOff>268941</xdr:colOff>
      <xdr:row>2</xdr:row>
      <xdr:rowOff>89647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465D4A71-3EDD-4C88-803D-06311F2FE5F7}"/>
            </a:ext>
          </a:extLst>
        </xdr:cNvPr>
        <xdr:cNvSpPr txBox="1"/>
      </xdr:nvSpPr>
      <xdr:spPr>
        <a:xfrm>
          <a:off x="1203513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320564</xdr:colOff>
      <xdr:row>0</xdr:row>
      <xdr:rowOff>141890</xdr:rowOff>
    </xdr:from>
    <xdr:to>
      <xdr:col>5</xdr:col>
      <xdr:colOff>42040</xdr:colOff>
      <xdr:row>2</xdr:row>
      <xdr:rowOff>89338</xdr:rowOff>
    </xdr:to>
    <xdr:sp macro="" textlink="$H$5">
      <xdr:nvSpPr>
        <xdr:cNvPr id="42" name="TextBox 41">
          <a:extLst>
            <a:ext uri="{FF2B5EF4-FFF2-40B4-BE49-F238E27FC236}">
              <a16:creationId xmlns:a16="http://schemas.microsoft.com/office/drawing/2014/main" id="{C05C0360-AFB3-48C7-A907-CBB44592F9BE}"/>
            </a:ext>
          </a:extLst>
        </xdr:cNvPr>
        <xdr:cNvSpPr txBox="1"/>
      </xdr:nvSpPr>
      <xdr:spPr>
        <a:xfrm>
          <a:off x="2149364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01-06-2024</a:t>
          </a:fld>
          <a:endParaRPr lang="en-IN" sz="1200" b="1"/>
        </a:p>
      </xdr:txBody>
    </xdr:sp>
    <xdr:clientData/>
  </xdr:twoCellAnchor>
  <xdr:twoCellAnchor>
    <xdr:from>
      <xdr:col>1</xdr:col>
      <xdr:colOff>589431</xdr:colOff>
      <xdr:row>0</xdr:row>
      <xdr:rowOff>134470</xdr:rowOff>
    </xdr:from>
    <xdr:to>
      <xdr:col>3</xdr:col>
      <xdr:colOff>264459</xdr:colOff>
      <xdr:row>2</xdr:row>
      <xdr:rowOff>89647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A213F6E-F76C-4BD2-B249-716F2A7C6284}"/>
            </a:ext>
          </a:extLst>
        </xdr:cNvPr>
        <xdr:cNvSpPr txBox="1"/>
      </xdr:nvSpPr>
      <xdr:spPr>
        <a:xfrm>
          <a:off x="1199031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316082</xdr:colOff>
      <xdr:row>0</xdr:row>
      <xdr:rowOff>141890</xdr:rowOff>
    </xdr:from>
    <xdr:to>
      <xdr:col>5</xdr:col>
      <xdr:colOff>37558</xdr:colOff>
      <xdr:row>2</xdr:row>
      <xdr:rowOff>89338</xdr:rowOff>
    </xdr:to>
    <xdr:sp macro="" textlink="$H$5">
      <xdr:nvSpPr>
        <xdr:cNvPr id="44" name="TextBox 43">
          <a:extLst>
            <a:ext uri="{FF2B5EF4-FFF2-40B4-BE49-F238E27FC236}">
              <a16:creationId xmlns:a16="http://schemas.microsoft.com/office/drawing/2014/main" id="{38A625E3-A64F-4988-800E-B86F17A82C4B}"/>
            </a:ext>
          </a:extLst>
        </xdr:cNvPr>
        <xdr:cNvSpPr txBox="1"/>
      </xdr:nvSpPr>
      <xdr:spPr>
        <a:xfrm>
          <a:off x="2144882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01-06-2024</a:t>
          </a:fld>
          <a:endParaRPr lang="en-IN" sz="1200" b="1"/>
        </a:p>
      </xdr:txBody>
    </xdr:sp>
    <xdr:clientData/>
  </xdr:twoCellAnchor>
  <xdr:twoCellAnchor>
    <xdr:from>
      <xdr:col>1</xdr:col>
      <xdr:colOff>588211</xdr:colOff>
      <xdr:row>0</xdr:row>
      <xdr:rowOff>134470</xdr:rowOff>
    </xdr:from>
    <xdr:to>
      <xdr:col>3</xdr:col>
      <xdr:colOff>320842</xdr:colOff>
      <xdr:row>2</xdr:row>
      <xdr:rowOff>89647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941B20E-D93B-4619-B197-FB1D11544A15}"/>
            </a:ext>
          </a:extLst>
        </xdr:cNvPr>
        <xdr:cNvSpPr txBox="1"/>
      </xdr:nvSpPr>
      <xdr:spPr>
        <a:xfrm>
          <a:off x="1197811" y="134470"/>
          <a:ext cx="95183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317419</xdr:colOff>
      <xdr:row>0</xdr:row>
      <xdr:rowOff>135206</xdr:rowOff>
    </xdr:from>
    <xdr:to>
      <xdr:col>5</xdr:col>
      <xdr:colOff>38895</xdr:colOff>
      <xdr:row>2</xdr:row>
      <xdr:rowOff>82654</xdr:rowOff>
    </xdr:to>
    <xdr:sp macro="" textlink="$H$5">
      <xdr:nvSpPr>
        <xdr:cNvPr id="46" name="TextBox 45">
          <a:extLst>
            <a:ext uri="{FF2B5EF4-FFF2-40B4-BE49-F238E27FC236}">
              <a16:creationId xmlns:a16="http://schemas.microsoft.com/office/drawing/2014/main" id="{C154F692-84AF-493A-9CF2-15CB466338FD}"/>
            </a:ext>
          </a:extLst>
        </xdr:cNvPr>
        <xdr:cNvSpPr txBox="1"/>
      </xdr:nvSpPr>
      <xdr:spPr>
        <a:xfrm>
          <a:off x="2146219" y="135206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01-06-2024</a:t>
          </a:fld>
          <a:endParaRPr lang="en-IN" sz="1200" b="1"/>
        </a:p>
      </xdr:txBody>
    </xdr:sp>
    <xdr:clientData/>
  </xdr:twoCellAnchor>
  <xdr:twoCellAnchor>
    <xdr:from>
      <xdr:col>5</xdr:col>
      <xdr:colOff>141589</xdr:colOff>
      <xdr:row>0</xdr:row>
      <xdr:rowOff>133133</xdr:rowOff>
    </xdr:from>
    <xdr:to>
      <xdr:col>6</xdr:col>
      <xdr:colOff>424880</xdr:colOff>
      <xdr:row>2</xdr:row>
      <xdr:rowOff>88310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712F80F0-9F19-4060-A5A3-FF55FE57641B}"/>
            </a:ext>
          </a:extLst>
        </xdr:cNvPr>
        <xdr:cNvSpPr txBox="1"/>
      </xdr:nvSpPr>
      <xdr:spPr>
        <a:xfrm>
          <a:off x="3189589" y="133133"/>
          <a:ext cx="89289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  TO</a:t>
          </a:r>
        </a:p>
      </xdr:txBody>
    </xdr:sp>
    <xdr:clientData/>
  </xdr:twoCellAnchor>
  <xdr:twoCellAnchor>
    <xdr:from>
      <xdr:col>6</xdr:col>
      <xdr:colOff>429713</xdr:colOff>
      <xdr:row>0</xdr:row>
      <xdr:rowOff>140553</xdr:rowOff>
    </xdr:from>
    <xdr:to>
      <xdr:col>6</xdr:col>
      <xdr:colOff>1367716</xdr:colOff>
      <xdr:row>2</xdr:row>
      <xdr:rowOff>88001</xdr:rowOff>
    </xdr:to>
    <xdr:sp macro="" textlink="$H$6">
      <xdr:nvSpPr>
        <xdr:cNvPr id="48" name="TextBox 47">
          <a:extLst>
            <a:ext uri="{FF2B5EF4-FFF2-40B4-BE49-F238E27FC236}">
              <a16:creationId xmlns:a16="http://schemas.microsoft.com/office/drawing/2014/main" id="{4361E6DB-113A-4509-B988-3C2B54684248}"/>
            </a:ext>
          </a:extLst>
        </xdr:cNvPr>
        <xdr:cNvSpPr txBox="1"/>
      </xdr:nvSpPr>
      <xdr:spPr>
        <a:xfrm>
          <a:off x="4087313" y="140553"/>
          <a:ext cx="938003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BDC0922-C3B2-424B-942B-13D69222B5C1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30-06-2024</a:t>
          </a:fld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1111249</xdr:colOff>
      <xdr:row>0</xdr:row>
      <xdr:rowOff>80211</xdr:rowOff>
    </xdr:from>
    <xdr:to>
      <xdr:col>36</xdr:col>
      <xdr:colOff>21166</xdr:colOff>
      <xdr:row>2</xdr:row>
      <xdr:rowOff>167106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B093D22-37E1-4123-B2A3-643A546A98D7}"/>
            </a:ext>
          </a:extLst>
        </xdr:cNvPr>
        <xdr:cNvSpPr txBox="1"/>
      </xdr:nvSpPr>
      <xdr:spPr>
        <a:xfrm>
          <a:off x="6292849" y="80211"/>
          <a:ext cx="7794837" cy="452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latin typeface="Aharoni" panose="02010803020104030203" pitchFamily="2" charset="-79"/>
              <a:cs typeface="Aharoni" panose="02010803020104030203" pitchFamily="2" charset="-79"/>
            </a:rPr>
            <a:t>DASHBOARD</a:t>
          </a:r>
          <a:r>
            <a:rPr lang="en-IN" sz="2800" b="1" baseline="0">
              <a:latin typeface="Aharoni" panose="02010803020104030203" pitchFamily="2" charset="-79"/>
              <a:cs typeface="Aharoni" panose="02010803020104030203" pitchFamily="2" charset="-79"/>
            </a:rPr>
            <a:t> FOR THE MONTH OF JUNE </a:t>
          </a:r>
        </a:p>
        <a:p>
          <a:pPr algn="ctr"/>
          <a:endParaRPr lang="en-IN" sz="28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2</xdr:col>
      <xdr:colOff>0</xdr:colOff>
      <xdr:row>39</xdr:row>
      <xdr:rowOff>167640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2750801B-CFB5-4248-B50B-1E86AFBE3649}"/>
            </a:ext>
          </a:extLst>
        </xdr:cNvPr>
        <xdr:cNvSpPr/>
      </xdr:nvSpPr>
      <xdr:spPr>
        <a:xfrm>
          <a:off x="15240" y="22860"/>
          <a:ext cx="1203960" cy="727710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39704</xdr:colOff>
      <xdr:row>4</xdr:row>
      <xdr:rowOff>17646</xdr:rowOff>
    </xdr:from>
    <xdr:to>
      <xdr:col>2</xdr:col>
      <xdr:colOff>451184</xdr:colOff>
      <xdr:row>6</xdr:row>
      <xdr:rowOff>20053</xdr:rowOff>
    </xdr:to>
    <xdr:sp macro="" textlink="">
      <xdr:nvSpPr>
        <xdr:cNvPr id="27" name="Rectangle: Rounded Corners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ECB97E-A879-4BFC-A798-BD83D50F00A7}"/>
            </a:ext>
          </a:extLst>
        </xdr:cNvPr>
        <xdr:cNvSpPr/>
      </xdr:nvSpPr>
      <xdr:spPr>
        <a:xfrm>
          <a:off x="39704" y="739541"/>
          <a:ext cx="1634691" cy="363354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JANUARY</a:t>
          </a:r>
        </a:p>
      </xdr:txBody>
    </xdr:sp>
    <xdr:clientData/>
  </xdr:twoCellAnchor>
  <xdr:twoCellAnchor>
    <xdr:from>
      <xdr:col>0</xdr:col>
      <xdr:colOff>53340</xdr:colOff>
      <xdr:row>7</xdr:row>
      <xdr:rowOff>15240</xdr:rowOff>
    </xdr:from>
    <xdr:to>
      <xdr:col>2</xdr:col>
      <xdr:colOff>464820</xdr:colOff>
      <xdr:row>8</xdr:row>
      <xdr:rowOff>175260</xdr:rowOff>
    </xdr:to>
    <xdr:sp macro="" textlink="">
      <xdr:nvSpPr>
        <xdr:cNvPr id="28" name="Rectangle: Rounded Corners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C5FC8C-60FB-48F8-830C-2E2402935C11}"/>
            </a:ext>
          </a:extLst>
        </xdr:cNvPr>
        <xdr:cNvSpPr/>
      </xdr:nvSpPr>
      <xdr:spPr>
        <a:xfrm>
          <a:off x="53340" y="1295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FEBRUARY</a:t>
          </a:r>
        </a:p>
      </xdr:txBody>
    </xdr:sp>
    <xdr:clientData/>
  </xdr:twoCellAnchor>
  <xdr:twoCellAnchor>
    <xdr:from>
      <xdr:col>0</xdr:col>
      <xdr:colOff>53340</xdr:colOff>
      <xdr:row>10</xdr:row>
      <xdr:rowOff>15240</xdr:rowOff>
    </xdr:from>
    <xdr:to>
      <xdr:col>2</xdr:col>
      <xdr:colOff>464820</xdr:colOff>
      <xdr:row>11</xdr:row>
      <xdr:rowOff>175260</xdr:rowOff>
    </xdr:to>
    <xdr:sp macro="" textlink="">
      <xdr:nvSpPr>
        <xdr:cNvPr id="29" name="Rectangle: Rounded Corners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EC4B37-D822-4A50-A492-A98D2BCD1E21}"/>
            </a:ext>
          </a:extLst>
        </xdr:cNvPr>
        <xdr:cNvSpPr/>
      </xdr:nvSpPr>
      <xdr:spPr>
        <a:xfrm>
          <a:off x="53340" y="184404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MARCH</a:t>
          </a:r>
        </a:p>
      </xdr:txBody>
    </xdr:sp>
    <xdr:clientData/>
  </xdr:twoCellAnchor>
  <xdr:twoCellAnchor>
    <xdr:from>
      <xdr:col>0</xdr:col>
      <xdr:colOff>45720</xdr:colOff>
      <xdr:row>13</xdr:row>
      <xdr:rowOff>30480</xdr:rowOff>
    </xdr:from>
    <xdr:to>
      <xdr:col>2</xdr:col>
      <xdr:colOff>457200</xdr:colOff>
      <xdr:row>15</xdr:row>
      <xdr:rowOff>7620</xdr:rowOff>
    </xdr:to>
    <xdr:sp macro="" textlink="">
      <xdr:nvSpPr>
        <xdr:cNvPr id="30" name="Rectangle: Rounded Corners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FFC82D1-57C6-42BB-87F3-C28CC894B9B5}"/>
            </a:ext>
          </a:extLst>
        </xdr:cNvPr>
        <xdr:cNvSpPr/>
      </xdr:nvSpPr>
      <xdr:spPr>
        <a:xfrm>
          <a:off x="45720" y="24079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APRIL</a:t>
          </a:r>
        </a:p>
      </xdr:txBody>
    </xdr:sp>
    <xdr:clientData/>
  </xdr:twoCellAnchor>
  <xdr:twoCellAnchor>
    <xdr:from>
      <xdr:col>0</xdr:col>
      <xdr:colOff>60960</xdr:colOff>
      <xdr:row>16</xdr:row>
      <xdr:rowOff>30480</xdr:rowOff>
    </xdr:from>
    <xdr:to>
      <xdr:col>2</xdr:col>
      <xdr:colOff>472440</xdr:colOff>
      <xdr:row>18</xdr:row>
      <xdr:rowOff>7620</xdr:rowOff>
    </xdr:to>
    <xdr:sp macro="" textlink="">
      <xdr:nvSpPr>
        <xdr:cNvPr id="31" name="Rectangle: Rounded Corners 3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94B43F4-C27E-4183-95B5-5512D1BA262A}"/>
            </a:ext>
          </a:extLst>
        </xdr:cNvPr>
        <xdr:cNvSpPr/>
      </xdr:nvSpPr>
      <xdr:spPr>
        <a:xfrm>
          <a:off x="60960" y="295656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MAY</a:t>
          </a:r>
        </a:p>
      </xdr:txBody>
    </xdr:sp>
    <xdr:clientData/>
  </xdr:twoCellAnchor>
  <xdr:twoCellAnchor>
    <xdr:from>
      <xdr:col>0</xdr:col>
      <xdr:colOff>60960</xdr:colOff>
      <xdr:row>19</xdr:row>
      <xdr:rowOff>30480</xdr:rowOff>
    </xdr:from>
    <xdr:to>
      <xdr:col>2</xdr:col>
      <xdr:colOff>472440</xdr:colOff>
      <xdr:row>21</xdr:row>
      <xdr:rowOff>7620</xdr:rowOff>
    </xdr:to>
    <xdr:sp macro="" textlink="">
      <xdr:nvSpPr>
        <xdr:cNvPr id="32" name="Rectangle: Rounded Corners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CC66727-92AB-4F11-A86F-E2D7A75888D4}"/>
            </a:ext>
          </a:extLst>
        </xdr:cNvPr>
        <xdr:cNvSpPr/>
      </xdr:nvSpPr>
      <xdr:spPr>
        <a:xfrm>
          <a:off x="60960" y="35052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JUNE</a:t>
          </a:r>
        </a:p>
      </xdr:txBody>
    </xdr:sp>
    <xdr:clientData/>
  </xdr:twoCellAnchor>
  <xdr:twoCellAnchor>
    <xdr:from>
      <xdr:col>1</xdr:col>
      <xdr:colOff>113498</xdr:colOff>
      <xdr:row>21</xdr:row>
      <xdr:rowOff>176062</xdr:rowOff>
    </xdr:from>
    <xdr:to>
      <xdr:col>3</xdr:col>
      <xdr:colOff>524978</xdr:colOff>
      <xdr:row>23</xdr:row>
      <xdr:rowOff>153201</xdr:rowOff>
    </xdr:to>
    <xdr:sp macro="" textlink="">
      <xdr:nvSpPr>
        <xdr:cNvPr id="33" name="Rectangle: Rounded Corners 3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4C21475-66AB-4E10-8F31-78531BB4F48B}"/>
            </a:ext>
          </a:extLst>
        </xdr:cNvPr>
        <xdr:cNvSpPr/>
      </xdr:nvSpPr>
      <xdr:spPr>
        <a:xfrm>
          <a:off x="725103" y="3966009"/>
          <a:ext cx="1634691" cy="338087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JULY</a:t>
          </a:r>
        </a:p>
      </xdr:txBody>
    </xdr:sp>
    <xdr:clientData/>
  </xdr:twoCellAnchor>
  <xdr:twoCellAnchor>
    <xdr:from>
      <xdr:col>0</xdr:col>
      <xdr:colOff>60960</xdr:colOff>
      <xdr:row>25</xdr:row>
      <xdr:rowOff>30480</xdr:rowOff>
    </xdr:from>
    <xdr:to>
      <xdr:col>2</xdr:col>
      <xdr:colOff>472440</xdr:colOff>
      <xdr:row>27</xdr:row>
      <xdr:rowOff>7620</xdr:rowOff>
    </xdr:to>
    <xdr:sp macro="" textlink="">
      <xdr:nvSpPr>
        <xdr:cNvPr id="34" name="Rectangle: Rounded Corners 3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E8B7B1F-21AF-4024-A4BA-A93CEE637207}"/>
            </a:ext>
          </a:extLst>
        </xdr:cNvPr>
        <xdr:cNvSpPr/>
      </xdr:nvSpPr>
      <xdr:spPr>
        <a:xfrm>
          <a:off x="60960" y="46024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AUGUST</a:t>
          </a:r>
        </a:p>
      </xdr:txBody>
    </xdr:sp>
    <xdr:clientData/>
  </xdr:twoCellAnchor>
  <xdr:twoCellAnchor>
    <xdr:from>
      <xdr:col>0</xdr:col>
      <xdr:colOff>60960</xdr:colOff>
      <xdr:row>28</xdr:row>
      <xdr:rowOff>30480</xdr:rowOff>
    </xdr:from>
    <xdr:to>
      <xdr:col>2</xdr:col>
      <xdr:colOff>472440</xdr:colOff>
      <xdr:row>30</xdr:row>
      <xdr:rowOff>7620</xdr:rowOff>
    </xdr:to>
    <xdr:sp macro="" textlink="">
      <xdr:nvSpPr>
        <xdr:cNvPr id="35" name="Rectangle: Rounded Corner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571DF77-9FCF-4703-9A36-0A43485D3AD7}"/>
            </a:ext>
          </a:extLst>
        </xdr:cNvPr>
        <xdr:cNvSpPr/>
      </xdr:nvSpPr>
      <xdr:spPr>
        <a:xfrm>
          <a:off x="60960" y="51511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SEPTEMBER</a:t>
          </a:r>
        </a:p>
      </xdr:txBody>
    </xdr:sp>
    <xdr:clientData/>
  </xdr:twoCellAnchor>
  <xdr:twoCellAnchor>
    <xdr:from>
      <xdr:col>0</xdr:col>
      <xdr:colOff>53340</xdr:colOff>
      <xdr:row>31</xdr:row>
      <xdr:rowOff>45720</xdr:rowOff>
    </xdr:from>
    <xdr:to>
      <xdr:col>2</xdr:col>
      <xdr:colOff>464820</xdr:colOff>
      <xdr:row>33</xdr:row>
      <xdr:rowOff>22860</xdr:rowOff>
    </xdr:to>
    <xdr:sp macro="" textlink="">
      <xdr:nvSpPr>
        <xdr:cNvPr id="36" name="Rectangle: Rounded Corners 3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F3F8A22-BA98-4896-BD01-0A3FBD5BF01E}"/>
            </a:ext>
          </a:extLst>
        </xdr:cNvPr>
        <xdr:cNvSpPr/>
      </xdr:nvSpPr>
      <xdr:spPr>
        <a:xfrm>
          <a:off x="53340" y="57150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OCTOBER </a:t>
          </a:r>
        </a:p>
      </xdr:txBody>
    </xdr:sp>
    <xdr:clientData/>
  </xdr:twoCellAnchor>
  <xdr:twoCellAnchor>
    <xdr:from>
      <xdr:col>0</xdr:col>
      <xdr:colOff>83820</xdr:colOff>
      <xdr:row>34</xdr:row>
      <xdr:rowOff>30480</xdr:rowOff>
    </xdr:from>
    <xdr:to>
      <xdr:col>2</xdr:col>
      <xdr:colOff>495300</xdr:colOff>
      <xdr:row>36</xdr:row>
      <xdr:rowOff>7620</xdr:rowOff>
    </xdr:to>
    <xdr:sp macro="" textlink="">
      <xdr:nvSpPr>
        <xdr:cNvPr id="37" name="Rectangle: Rounded Corners 3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FAD5828-61B3-46F1-9255-3B259F39B638}"/>
            </a:ext>
          </a:extLst>
        </xdr:cNvPr>
        <xdr:cNvSpPr/>
      </xdr:nvSpPr>
      <xdr:spPr>
        <a:xfrm>
          <a:off x="83820" y="6248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NOVEMBER</a:t>
          </a:r>
        </a:p>
      </xdr:txBody>
    </xdr:sp>
    <xdr:clientData/>
  </xdr:twoCellAnchor>
  <xdr:twoCellAnchor>
    <xdr:from>
      <xdr:col>0</xdr:col>
      <xdr:colOff>68580</xdr:colOff>
      <xdr:row>37</xdr:row>
      <xdr:rowOff>45720</xdr:rowOff>
    </xdr:from>
    <xdr:to>
      <xdr:col>2</xdr:col>
      <xdr:colOff>480060</xdr:colOff>
      <xdr:row>39</xdr:row>
      <xdr:rowOff>22860</xdr:rowOff>
    </xdr:to>
    <xdr:sp macro="" textlink="">
      <xdr:nvSpPr>
        <xdr:cNvPr id="38" name="Rectangle: Rounded Corners 3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2E6EEB4-83B8-4860-AE5F-48941DF2CAF0}"/>
            </a:ext>
          </a:extLst>
        </xdr:cNvPr>
        <xdr:cNvSpPr/>
      </xdr:nvSpPr>
      <xdr:spPr>
        <a:xfrm>
          <a:off x="68580" y="68122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DECEMBER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39</xdr:col>
      <xdr:colOff>0</xdr:colOff>
      <xdr:row>3</xdr:row>
      <xdr:rowOff>45720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93E9FFC0-CB78-42FE-A486-845322CE6452}"/>
            </a:ext>
          </a:extLst>
        </xdr:cNvPr>
        <xdr:cNvSpPr/>
      </xdr:nvSpPr>
      <xdr:spPr>
        <a:xfrm>
          <a:off x="0" y="0"/>
          <a:ext cx="14996160" cy="59436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40</xdr:col>
      <xdr:colOff>16043</xdr:colOff>
      <xdr:row>0</xdr:row>
      <xdr:rowOff>24063</xdr:rowOff>
    </xdr:from>
    <xdr:to>
      <xdr:col>54</xdr:col>
      <xdr:colOff>44824</xdr:colOff>
      <xdr:row>3</xdr:row>
      <xdr:rowOff>24063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D8E698EF-7C2D-4EF8-A2EE-094508A72CC0}"/>
            </a:ext>
          </a:extLst>
        </xdr:cNvPr>
        <xdr:cNvSpPr/>
      </xdr:nvSpPr>
      <xdr:spPr>
        <a:xfrm>
          <a:off x="15865643" y="24063"/>
          <a:ext cx="10475801" cy="548640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>
              <a:solidFill>
                <a:schemeClr val="tx1"/>
              </a:solidFill>
            </a:rPr>
            <a:t>JULY MONTH</a:t>
          </a:r>
          <a:r>
            <a:rPr lang="en-IN" sz="3200" baseline="0">
              <a:solidFill>
                <a:schemeClr val="tx1"/>
              </a:solidFill>
            </a:rPr>
            <a:t> REPORT</a:t>
          </a:r>
          <a:endParaRPr lang="en-IN" sz="3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593913</xdr:colOff>
      <xdr:row>0</xdr:row>
      <xdr:rowOff>134470</xdr:rowOff>
    </xdr:from>
    <xdr:to>
      <xdr:col>3</xdr:col>
      <xdr:colOff>268941</xdr:colOff>
      <xdr:row>2</xdr:row>
      <xdr:rowOff>89647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F2136A1-6C54-438A-8BF1-07C5009AAF44}"/>
            </a:ext>
          </a:extLst>
        </xdr:cNvPr>
        <xdr:cNvSpPr txBox="1"/>
      </xdr:nvSpPr>
      <xdr:spPr>
        <a:xfrm>
          <a:off x="1203513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320564</xdr:colOff>
      <xdr:row>0</xdr:row>
      <xdr:rowOff>141890</xdr:rowOff>
    </xdr:from>
    <xdr:to>
      <xdr:col>5</xdr:col>
      <xdr:colOff>42040</xdr:colOff>
      <xdr:row>2</xdr:row>
      <xdr:rowOff>89338</xdr:rowOff>
    </xdr:to>
    <xdr:sp macro="" textlink="$H$5">
      <xdr:nvSpPr>
        <xdr:cNvPr id="42" name="TextBox 41">
          <a:extLst>
            <a:ext uri="{FF2B5EF4-FFF2-40B4-BE49-F238E27FC236}">
              <a16:creationId xmlns:a16="http://schemas.microsoft.com/office/drawing/2014/main" id="{4D6C6EA2-98E0-47C7-81E8-F5675B2B5843}"/>
            </a:ext>
          </a:extLst>
        </xdr:cNvPr>
        <xdr:cNvSpPr txBox="1"/>
      </xdr:nvSpPr>
      <xdr:spPr>
        <a:xfrm>
          <a:off x="2149364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01-07-2024</a:t>
          </a:fld>
          <a:endParaRPr lang="en-IN" sz="1200" b="1"/>
        </a:p>
      </xdr:txBody>
    </xdr:sp>
    <xdr:clientData/>
  </xdr:twoCellAnchor>
  <xdr:twoCellAnchor>
    <xdr:from>
      <xdr:col>1</xdr:col>
      <xdr:colOff>589431</xdr:colOff>
      <xdr:row>0</xdr:row>
      <xdr:rowOff>134470</xdr:rowOff>
    </xdr:from>
    <xdr:to>
      <xdr:col>3</xdr:col>
      <xdr:colOff>264459</xdr:colOff>
      <xdr:row>2</xdr:row>
      <xdr:rowOff>89647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439FE67-A667-4A31-BC34-3FD0C14B0892}"/>
            </a:ext>
          </a:extLst>
        </xdr:cNvPr>
        <xdr:cNvSpPr txBox="1"/>
      </xdr:nvSpPr>
      <xdr:spPr>
        <a:xfrm>
          <a:off x="1199031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316082</xdr:colOff>
      <xdr:row>0</xdr:row>
      <xdr:rowOff>141890</xdr:rowOff>
    </xdr:from>
    <xdr:to>
      <xdr:col>5</xdr:col>
      <xdr:colOff>37558</xdr:colOff>
      <xdr:row>2</xdr:row>
      <xdr:rowOff>89338</xdr:rowOff>
    </xdr:to>
    <xdr:sp macro="" textlink="$H$5">
      <xdr:nvSpPr>
        <xdr:cNvPr id="44" name="TextBox 43">
          <a:extLst>
            <a:ext uri="{FF2B5EF4-FFF2-40B4-BE49-F238E27FC236}">
              <a16:creationId xmlns:a16="http://schemas.microsoft.com/office/drawing/2014/main" id="{477340FB-355C-4423-B0AA-E8F926E5C356}"/>
            </a:ext>
          </a:extLst>
        </xdr:cNvPr>
        <xdr:cNvSpPr txBox="1"/>
      </xdr:nvSpPr>
      <xdr:spPr>
        <a:xfrm>
          <a:off x="2144882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01-07-2024</a:t>
          </a:fld>
          <a:endParaRPr lang="en-IN" sz="1200" b="1"/>
        </a:p>
      </xdr:txBody>
    </xdr:sp>
    <xdr:clientData/>
  </xdr:twoCellAnchor>
  <xdr:twoCellAnchor>
    <xdr:from>
      <xdr:col>1</xdr:col>
      <xdr:colOff>588211</xdr:colOff>
      <xdr:row>0</xdr:row>
      <xdr:rowOff>134470</xdr:rowOff>
    </xdr:from>
    <xdr:to>
      <xdr:col>3</xdr:col>
      <xdr:colOff>320842</xdr:colOff>
      <xdr:row>2</xdr:row>
      <xdr:rowOff>89647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37929E87-5D38-443C-9174-4008A052FFF6}"/>
            </a:ext>
          </a:extLst>
        </xdr:cNvPr>
        <xdr:cNvSpPr txBox="1"/>
      </xdr:nvSpPr>
      <xdr:spPr>
        <a:xfrm>
          <a:off x="1197811" y="134470"/>
          <a:ext cx="95183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317419</xdr:colOff>
      <xdr:row>0</xdr:row>
      <xdr:rowOff>135206</xdr:rowOff>
    </xdr:from>
    <xdr:to>
      <xdr:col>5</xdr:col>
      <xdr:colOff>38895</xdr:colOff>
      <xdr:row>2</xdr:row>
      <xdr:rowOff>82654</xdr:rowOff>
    </xdr:to>
    <xdr:sp macro="" textlink="$H$5">
      <xdr:nvSpPr>
        <xdr:cNvPr id="46" name="TextBox 45">
          <a:extLst>
            <a:ext uri="{FF2B5EF4-FFF2-40B4-BE49-F238E27FC236}">
              <a16:creationId xmlns:a16="http://schemas.microsoft.com/office/drawing/2014/main" id="{F6892A48-5956-45FC-849B-D95359556392}"/>
            </a:ext>
          </a:extLst>
        </xdr:cNvPr>
        <xdr:cNvSpPr txBox="1"/>
      </xdr:nvSpPr>
      <xdr:spPr>
        <a:xfrm>
          <a:off x="2146219" y="135206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01-07-2024</a:t>
          </a:fld>
          <a:endParaRPr lang="en-IN" sz="1200" b="1"/>
        </a:p>
      </xdr:txBody>
    </xdr:sp>
    <xdr:clientData/>
  </xdr:twoCellAnchor>
  <xdr:twoCellAnchor>
    <xdr:from>
      <xdr:col>5</xdr:col>
      <xdr:colOff>141589</xdr:colOff>
      <xdr:row>0</xdr:row>
      <xdr:rowOff>133133</xdr:rowOff>
    </xdr:from>
    <xdr:to>
      <xdr:col>6</xdr:col>
      <xdr:colOff>424880</xdr:colOff>
      <xdr:row>2</xdr:row>
      <xdr:rowOff>88310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BCAEE9F-8C12-42FB-8D1D-EF362D1E7879}"/>
            </a:ext>
          </a:extLst>
        </xdr:cNvPr>
        <xdr:cNvSpPr txBox="1"/>
      </xdr:nvSpPr>
      <xdr:spPr>
        <a:xfrm>
          <a:off x="3189589" y="133133"/>
          <a:ext cx="89289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  TO</a:t>
          </a:r>
        </a:p>
      </xdr:txBody>
    </xdr:sp>
    <xdr:clientData/>
  </xdr:twoCellAnchor>
  <xdr:twoCellAnchor>
    <xdr:from>
      <xdr:col>6</xdr:col>
      <xdr:colOff>429713</xdr:colOff>
      <xdr:row>0</xdr:row>
      <xdr:rowOff>140553</xdr:rowOff>
    </xdr:from>
    <xdr:to>
      <xdr:col>6</xdr:col>
      <xdr:colOff>1367716</xdr:colOff>
      <xdr:row>2</xdr:row>
      <xdr:rowOff>88001</xdr:rowOff>
    </xdr:to>
    <xdr:sp macro="" textlink="$H$6">
      <xdr:nvSpPr>
        <xdr:cNvPr id="48" name="TextBox 47">
          <a:extLst>
            <a:ext uri="{FF2B5EF4-FFF2-40B4-BE49-F238E27FC236}">
              <a16:creationId xmlns:a16="http://schemas.microsoft.com/office/drawing/2014/main" id="{D009B642-81B0-4E9E-A6E4-1FAB1DDC0ECD}"/>
            </a:ext>
          </a:extLst>
        </xdr:cNvPr>
        <xdr:cNvSpPr txBox="1"/>
      </xdr:nvSpPr>
      <xdr:spPr>
        <a:xfrm>
          <a:off x="4087313" y="140553"/>
          <a:ext cx="938003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BDC0922-C3B2-424B-942B-13D69222B5C1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31-07-2024</a:t>
          </a:fld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1111249</xdr:colOff>
      <xdr:row>0</xdr:row>
      <xdr:rowOff>80211</xdr:rowOff>
    </xdr:from>
    <xdr:to>
      <xdr:col>36</xdr:col>
      <xdr:colOff>21166</xdr:colOff>
      <xdr:row>2</xdr:row>
      <xdr:rowOff>167106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6CC40107-DAFC-4E41-851C-DBDB6B2C412C}"/>
            </a:ext>
          </a:extLst>
        </xdr:cNvPr>
        <xdr:cNvSpPr txBox="1"/>
      </xdr:nvSpPr>
      <xdr:spPr>
        <a:xfrm>
          <a:off x="6292849" y="80211"/>
          <a:ext cx="7794837" cy="452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latin typeface="Aharoni" panose="02010803020104030203" pitchFamily="2" charset="-79"/>
              <a:cs typeface="Aharoni" panose="02010803020104030203" pitchFamily="2" charset="-79"/>
            </a:rPr>
            <a:t>DASHBOARD</a:t>
          </a:r>
          <a:r>
            <a:rPr lang="en-IN" sz="2800" b="1" baseline="0">
              <a:latin typeface="Aharoni" panose="02010803020104030203" pitchFamily="2" charset="-79"/>
              <a:cs typeface="Aharoni" panose="02010803020104030203" pitchFamily="2" charset="-79"/>
            </a:rPr>
            <a:t> FOR THE MONTH OF JULY  </a:t>
          </a:r>
        </a:p>
        <a:p>
          <a:pPr algn="ctr"/>
          <a:endParaRPr lang="en-IN" sz="28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2</xdr:col>
      <xdr:colOff>0</xdr:colOff>
      <xdr:row>39</xdr:row>
      <xdr:rowOff>167640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71E711E-CDB2-42B1-BF82-502B9C96DD4D}"/>
            </a:ext>
          </a:extLst>
        </xdr:cNvPr>
        <xdr:cNvSpPr/>
      </xdr:nvSpPr>
      <xdr:spPr>
        <a:xfrm>
          <a:off x="15240" y="22860"/>
          <a:ext cx="1203960" cy="727710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71120</xdr:colOff>
      <xdr:row>4</xdr:row>
      <xdr:rowOff>7620</xdr:rowOff>
    </xdr:from>
    <xdr:to>
      <xdr:col>2</xdr:col>
      <xdr:colOff>495300</xdr:colOff>
      <xdr:row>6</xdr:row>
      <xdr:rowOff>25400</xdr:rowOff>
    </xdr:to>
    <xdr:sp macro="" textlink="">
      <xdr:nvSpPr>
        <xdr:cNvPr id="27" name="Rectangle: Rounded Corners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DDEC32-7163-4044-AD51-79240FB91188}"/>
            </a:ext>
          </a:extLst>
        </xdr:cNvPr>
        <xdr:cNvSpPr/>
      </xdr:nvSpPr>
      <xdr:spPr>
        <a:xfrm>
          <a:off x="71120" y="718820"/>
          <a:ext cx="1643380" cy="37338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JANUARY</a:t>
          </a:r>
        </a:p>
      </xdr:txBody>
    </xdr:sp>
    <xdr:clientData/>
  </xdr:twoCellAnchor>
  <xdr:twoCellAnchor>
    <xdr:from>
      <xdr:col>0</xdr:col>
      <xdr:colOff>53340</xdr:colOff>
      <xdr:row>7</xdr:row>
      <xdr:rowOff>15240</xdr:rowOff>
    </xdr:from>
    <xdr:to>
      <xdr:col>2</xdr:col>
      <xdr:colOff>464820</xdr:colOff>
      <xdr:row>8</xdr:row>
      <xdr:rowOff>175260</xdr:rowOff>
    </xdr:to>
    <xdr:sp macro="" textlink="">
      <xdr:nvSpPr>
        <xdr:cNvPr id="28" name="Rectangle: Rounded Corners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1ADAF7-8127-4080-9B2B-D81763F13A46}"/>
            </a:ext>
          </a:extLst>
        </xdr:cNvPr>
        <xdr:cNvSpPr/>
      </xdr:nvSpPr>
      <xdr:spPr>
        <a:xfrm>
          <a:off x="53340" y="1295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FEBRUARY</a:t>
          </a:r>
        </a:p>
      </xdr:txBody>
    </xdr:sp>
    <xdr:clientData/>
  </xdr:twoCellAnchor>
  <xdr:twoCellAnchor>
    <xdr:from>
      <xdr:col>0</xdr:col>
      <xdr:colOff>53340</xdr:colOff>
      <xdr:row>10</xdr:row>
      <xdr:rowOff>15240</xdr:rowOff>
    </xdr:from>
    <xdr:to>
      <xdr:col>2</xdr:col>
      <xdr:colOff>464820</xdr:colOff>
      <xdr:row>11</xdr:row>
      <xdr:rowOff>175260</xdr:rowOff>
    </xdr:to>
    <xdr:sp macro="" textlink="">
      <xdr:nvSpPr>
        <xdr:cNvPr id="29" name="Rectangle: Rounded Corners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79E47F-AB90-4EA8-90CA-8B51B35556ED}"/>
            </a:ext>
          </a:extLst>
        </xdr:cNvPr>
        <xdr:cNvSpPr/>
      </xdr:nvSpPr>
      <xdr:spPr>
        <a:xfrm>
          <a:off x="53340" y="184404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MARCH</a:t>
          </a:r>
        </a:p>
      </xdr:txBody>
    </xdr:sp>
    <xdr:clientData/>
  </xdr:twoCellAnchor>
  <xdr:twoCellAnchor>
    <xdr:from>
      <xdr:col>0</xdr:col>
      <xdr:colOff>45720</xdr:colOff>
      <xdr:row>13</xdr:row>
      <xdr:rowOff>30480</xdr:rowOff>
    </xdr:from>
    <xdr:to>
      <xdr:col>2</xdr:col>
      <xdr:colOff>457200</xdr:colOff>
      <xdr:row>15</xdr:row>
      <xdr:rowOff>7620</xdr:rowOff>
    </xdr:to>
    <xdr:sp macro="" textlink="">
      <xdr:nvSpPr>
        <xdr:cNvPr id="30" name="Rectangle: Rounded Corners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50B1C7-EC77-4D06-A543-069D3200B851}"/>
            </a:ext>
          </a:extLst>
        </xdr:cNvPr>
        <xdr:cNvSpPr/>
      </xdr:nvSpPr>
      <xdr:spPr>
        <a:xfrm>
          <a:off x="45720" y="24079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APRIL</a:t>
          </a:r>
        </a:p>
      </xdr:txBody>
    </xdr:sp>
    <xdr:clientData/>
  </xdr:twoCellAnchor>
  <xdr:twoCellAnchor>
    <xdr:from>
      <xdr:col>0</xdr:col>
      <xdr:colOff>60960</xdr:colOff>
      <xdr:row>16</xdr:row>
      <xdr:rowOff>30480</xdr:rowOff>
    </xdr:from>
    <xdr:to>
      <xdr:col>2</xdr:col>
      <xdr:colOff>472440</xdr:colOff>
      <xdr:row>18</xdr:row>
      <xdr:rowOff>7620</xdr:rowOff>
    </xdr:to>
    <xdr:sp macro="" textlink="">
      <xdr:nvSpPr>
        <xdr:cNvPr id="31" name="Rectangle: Rounded Corners 3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7A3EEE5-B6C0-453A-8DF1-9AF3B9BD19E5}"/>
            </a:ext>
          </a:extLst>
        </xdr:cNvPr>
        <xdr:cNvSpPr/>
      </xdr:nvSpPr>
      <xdr:spPr>
        <a:xfrm>
          <a:off x="60960" y="295656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MAY</a:t>
          </a:r>
        </a:p>
      </xdr:txBody>
    </xdr:sp>
    <xdr:clientData/>
  </xdr:twoCellAnchor>
  <xdr:twoCellAnchor>
    <xdr:from>
      <xdr:col>0</xdr:col>
      <xdr:colOff>60960</xdr:colOff>
      <xdr:row>19</xdr:row>
      <xdr:rowOff>30480</xdr:rowOff>
    </xdr:from>
    <xdr:to>
      <xdr:col>2</xdr:col>
      <xdr:colOff>472440</xdr:colOff>
      <xdr:row>21</xdr:row>
      <xdr:rowOff>7620</xdr:rowOff>
    </xdr:to>
    <xdr:sp macro="" textlink="">
      <xdr:nvSpPr>
        <xdr:cNvPr id="32" name="Rectangle: Rounded Corners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1FD175A-EA6C-4B3D-BBF7-67EF6C28CB8F}"/>
            </a:ext>
          </a:extLst>
        </xdr:cNvPr>
        <xdr:cNvSpPr/>
      </xdr:nvSpPr>
      <xdr:spPr>
        <a:xfrm>
          <a:off x="60960" y="35052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JUNE</a:t>
          </a:r>
        </a:p>
      </xdr:txBody>
    </xdr:sp>
    <xdr:clientData/>
  </xdr:twoCellAnchor>
  <xdr:twoCellAnchor>
    <xdr:from>
      <xdr:col>0</xdr:col>
      <xdr:colOff>53340</xdr:colOff>
      <xdr:row>22</xdr:row>
      <xdr:rowOff>45720</xdr:rowOff>
    </xdr:from>
    <xdr:to>
      <xdr:col>2</xdr:col>
      <xdr:colOff>464820</xdr:colOff>
      <xdr:row>24</xdr:row>
      <xdr:rowOff>22860</xdr:rowOff>
    </xdr:to>
    <xdr:sp macro="" textlink="">
      <xdr:nvSpPr>
        <xdr:cNvPr id="33" name="Rectangle: Rounded Corners 3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DD632D8-781D-457F-BF51-72907033A65D}"/>
            </a:ext>
          </a:extLst>
        </xdr:cNvPr>
        <xdr:cNvSpPr/>
      </xdr:nvSpPr>
      <xdr:spPr>
        <a:xfrm>
          <a:off x="53340" y="40690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JULY</a:t>
          </a:r>
        </a:p>
      </xdr:txBody>
    </xdr:sp>
    <xdr:clientData/>
  </xdr:twoCellAnchor>
  <xdr:twoCellAnchor>
    <xdr:from>
      <xdr:col>1</xdr:col>
      <xdr:colOff>22860</xdr:colOff>
      <xdr:row>25</xdr:row>
      <xdr:rowOff>17780</xdr:rowOff>
    </xdr:from>
    <xdr:to>
      <xdr:col>3</xdr:col>
      <xdr:colOff>434340</xdr:colOff>
      <xdr:row>26</xdr:row>
      <xdr:rowOff>172720</xdr:rowOff>
    </xdr:to>
    <xdr:sp macro="" textlink="">
      <xdr:nvSpPr>
        <xdr:cNvPr id="34" name="Rectangle: Rounded Corners 3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B327C5B-12D1-4660-8E6A-AE2671D969B1}"/>
            </a:ext>
          </a:extLst>
        </xdr:cNvPr>
        <xdr:cNvSpPr/>
      </xdr:nvSpPr>
      <xdr:spPr>
        <a:xfrm>
          <a:off x="632460" y="4462780"/>
          <a:ext cx="1630680" cy="33274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AUGUST</a:t>
          </a:r>
        </a:p>
      </xdr:txBody>
    </xdr:sp>
    <xdr:clientData/>
  </xdr:twoCellAnchor>
  <xdr:twoCellAnchor>
    <xdr:from>
      <xdr:col>0</xdr:col>
      <xdr:colOff>60960</xdr:colOff>
      <xdr:row>28</xdr:row>
      <xdr:rowOff>30480</xdr:rowOff>
    </xdr:from>
    <xdr:to>
      <xdr:col>2</xdr:col>
      <xdr:colOff>472440</xdr:colOff>
      <xdr:row>30</xdr:row>
      <xdr:rowOff>7620</xdr:rowOff>
    </xdr:to>
    <xdr:sp macro="" textlink="">
      <xdr:nvSpPr>
        <xdr:cNvPr id="35" name="Rectangle: Rounded Corner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E06E538-FA42-49EA-8BEA-5CFC6014B76F}"/>
            </a:ext>
          </a:extLst>
        </xdr:cNvPr>
        <xdr:cNvSpPr/>
      </xdr:nvSpPr>
      <xdr:spPr>
        <a:xfrm>
          <a:off x="60960" y="51511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SEPTEMBER</a:t>
          </a:r>
        </a:p>
      </xdr:txBody>
    </xdr:sp>
    <xdr:clientData/>
  </xdr:twoCellAnchor>
  <xdr:twoCellAnchor>
    <xdr:from>
      <xdr:col>0</xdr:col>
      <xdr:colOff>53340</xdr:colOff>
      <xdr:row>31</xdr:row>
      <xdr:rowOff>45720</xdr:rowOff>
    </xdr:from>
    <xdr:to>
      <xdr:col>2</xdr:col>
      <xdr:colOff>464820</xdr:colOff>
      <xdr:row>33</xdr:row>
      <xdr:rowOff>22860</xdr:rowOff>
    </xdr:to>
    <xdr:sp macro="" textlink="">
      <xdr:nvSpPr>
        <xdr:cNvPr id="36" name="Rectangle: Rounded Corners 3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A1C09AA-BCD5-4FD7-AC02-F642AAFA6341}"/>
            </a:ext>
          </a:extLst>
        </xdr:cNvPr>
        <xdr:cNvSpPr/>
      </xdr:nvSpPr>
      <xdr:spPr>
        <a:xfrm>
          <a:off x="53340" y="57150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OCTOBER </a:t>
          </a:r>
        </a:p>
      </xdr:txBody>
    </xdr:sp>
    <xdr:clientData/>
  </xdr:twoCellAnchor>
  <xdr:twoCellAnchor>
    <xdr:from>
      <xdr:col>0</xdr:col>
      <xdr:colOff>83820</xdr:colOff>
      <xdr:row>34</xdr:row>
      <xdr:rowOff>30480</xdr:rowOff>
    </xdr:from>
    <xdr:to>
      <xdr:col>2</xdr:col>
      <xdr:colOff>495300</xdr:colOff>
      <xdr:row>36</xdr:row>
      <xdr:rowOff>7620</xdr:rowOff>
    </xdr:to>
    <xdr:sp macro="" textlink="">
      <xdr:nvSpPr>
        <xdr:cNvPr id="37" name="Rectangle: Rounded Corners 3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E167F8D-B330-467A-B202-14ACCFA883F9}"/>
            </a:ext>
          </a:extLst>
        </xdr:cNvPr>
        <xdr:cNvSpPr/>
      </xdr:nvSpPr>
      <xdr:spPr>
        <a:xfrm>
          <a:off x="83820" y="6248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NOVEMBER</a:t>
          </a:r>
        </a:p>
      </xdr:txBody>
    </xdr:sp>
    <xdr:clientData/>
  </xdr:twoCellAnchor>
  <xdr:twoCellAnchor>
    <xdr:from>
      <xdr:col>0</xdr:col>
      <xdr:colOff>68580</xdr:colOff>
      <xdr:row>37</xdr:row>
      <xdr:rowOff>45720</xdr:rowOff>
    </xdr:from>
    <xdr:to>
      <xdr:col>2</xdr:col>
      <xdr:colOff>480060</xdr:colOff>
      <xdr:row>39</xdr:row>
      <xdr:rowOff>22860</xdr:rowOff>
    </xdr:to>
    <xdr:sp macro="" textlink="">
      <xdr:nvSpPr>
        <xdr:cNvPr id="38" name="Rectangle: Rounded Corners 3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F3D72A3-F853-4248-894E-25FFE5647376}"/>
            </a:ext>
          </a:extLst>
        </xdr:cNvPr>
        <xdr:cNvSpPr/>
      </xdr:nvSpPr>
      <xdr:spPr>
        <a:xfrm>
          <a:off x="68580" y="68122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DECEMBER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39</xdr:col>
      <xdr:colOff>0</xdr:colOff>
      <xdr:row>3</xdr:row>
      <xdr:rowOff>45720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4B23A065-C2A5-4679-8C28-B4511CF7A75F}"/>
            </a:ext>
          </a:extLst>
        </xdr:cNvPr>
        <xdr:cNvSpPr/>
      </xdr:nvSpPr>
      <xdr:spPr>
        <a:xfrm>
          <a:off x="0" y="0"/>
          <a:ext cx="14996160" cy="59436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40</xdr:col>
      <xdr:colOff>16043</xdr:colOff>
      <xdr:row>0</xdr:row>
      <xdr:rowOff>24063</xdr:rowOff>
    </xdr:from>
    <xdr:to>
      <xdr:col>54</xdr:col>
      <xdr:colOff>44824</xdr:colOff>
      <xdr:row>3</xdr:row>
      <xdr:rowOff>24063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3D518B1B-FC0E-46F6-8328-7F7A6E6B4C16}"/>
            </a:ext>
          </a:extLst>
        </xdr:cNvPr>
        <xdr:cNvSpPr/>
      </xdr:nvSpPr>
      <xdr:spPr>
        <a:xfrm>
          <a:off x="15865643" y="24063"/>
          <a:ext cx="10475801" cy="548640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>
              <a:solidFill>
                <a:schemeClr val="tx1"/>
              </a:solidFill>
            </a:rPr>
            <a:t>AUGUST MONTH</a:t>
          </a:r>
          <a:r>
            <a:rPr lang="en-IN" sz="3200" baseline="0">
              <a:solidFill>
                <a:schemeClr val="tx1"/>
              </a:solidFill>
            </a:rPr>
            <a:t> REPORT</a:t>
          </a:r>
          <a:endParaRPr lang="en-IN" sz="3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593913</xdr:colOff>
      <xdr:row>0</xdr:row>
      <xdr:rowOff>134470</xdr:rowOff>
    </xdr:from>
    <xdr:to>
      <xdr:col>3</xdr:col>
      <xdr:colOff>268941</xdr:colOff>
      <xdr:row>2</xdr:row>
      <xdr:rowOff>89647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4CAE61E-F452-4356-8540-B17437064B66}"/>
            </a:ext>
          </a:extLst>
        </xdr:cNvPr>
        <xdr:cNvSpPr txBox="1"/>
      </xdr:nvSpPr>
      <xdr:spPr>
        <a:xfrm>
          <a:off x="1203513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320564</xdr:colOff>
      <xdr:row>0</xdr:row>
      <xdr:rowOff>141890</xdr:rowOff>
    </xdr:from>
    <xdr:to>
      <xdr:col>5</xdr:col>
      <xdr:colOff>42040</xdr:colOff>
      <xdr:row>2</xdr:row>
      <xdr:rowOff>89338</xdr:rowOff>
    </xdr:to>
    <xdr:sp macro="" textlink="$H$5">
      <xdr:nvSpPr>
        <xdr:cNvPr id="42" name="TextBox 41">
          <a:extLst>
            <a:ext uri="{FF2B5EF4-FFF2-40B4-BE49-F238E27FC236}">
              <a16:creationId xmlns:a16="http://schemas.microsoft.com/office/drawing/2014/main" id="{D0B29D60-6689-4795-8F5E-1BD55106E764}"/>
            </a:ext>
          </a:extLst>
        </xdr:cNvPr>
        <xdr:cNvSpPr txBox="1"/>
      </xdr:nvSpPr>
      <xdr:spPr>
        <a:xfrm>
          <a:off x="2149364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01-08-2024</a:t>
          </a:fld>
          <a:endParaRPr lang="en-IN" sz="1200" b="1"/>
        </a:p>
      </xdr:txBody>
    </xdr:sp>
    <xdr:clientData/>
  </xdr:twoCellAnchor>
  <xdr:twoCellAnchor>
    <xdr:from>
      <xdr:col>1</xdr:col>
      <xdr:colOff>589431</xdr:colOff>
      <xdr:row>0</xdr:row>
      <xdr:rowOff>134470</xdr:rowOff>
    </xdr:from>
    <xdr:to>
      <xdr:col>3</xdr:col>
      <xdr:colOff>264459</xdr:colOff>
      <xdr:row>2</xdr:row>
      <xdr:rowOff>89647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5DB94AB-5FC6-497F-B266-9458732EFD7B}"/>
            </a:ext>
          </a:extLst>
        </xdr:cNvPr>
        <xdr:cNvSpPr txBox="1"/>
      </xdr:nvSpPr>
      <xdr:spPr>
        <a:xfrm>
          <a:off x="1199031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316082</xdr:colOff>
      <xdr:row>0</xdr:row>
      <xdr:rowOff>141890</xdr:rowOff>
    </xdr:from>
    <xdr:to>
      <xdr:col>5</xdr:col>
      <xdr:colOff>37558</xdr:colOff>
      <xdr:row>2</xdr:row>
      <xdr:rowOff>89338</xdr:rowOff>
    </xdr:to>
    <xdr:sp macro="" textlink="$H$5">
      <xdr:nvSpPr>
        <xdr:cNvPr id="44" name="TextBox 43">
          <a:extLst>
            <a:ext uri="{FF2B5EF4-FFF2-40B4-BE49-F238E27FC236}">
              <a16:creationId xmlns:a16="http://schemas.microsoft.com/office/drawing/2014/main" id="{F0832E10-98DE-448B-B086-8D12A18D89DF}"/>
            </a:ext>
          </a:extLst>
        </xdr:cNvPr>
        <xdr:cNvSpPr txBox="1"/>
      </xdr:nvSpPr>
      <xdr:spPr>
        <a:xfrm>
          <a:off x="2144882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01-08-2024</a:t>
          </a:fld>
          <a:endParaRPr lang="en-IN" sz="1200" b="1"/>
        </a:p>
      </xdr:txBody>
    </xdr:sp>
    <xdr:clientData/>
  </xdr:twoCellAnchor>
  <xdr:twoCellAnchor>
    <xdr:from>
      <xdr:col>1</xdr:col>
      <xdr:colOff>588211</xdr:colOff>
      <xdr:row>0</xdr:row>
      <xdr:rowOff>134470</xdr:rowOff>
    </xdr:from>
    <xdr:to>
      <xdr:col>3</xdr:col>
      <xdr:colOff>320842</xdr:colOff>
      <xdr:row>2</xdr:row>
      <xdr:rowOff>89647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F4D8EC9-5465-422D-9B0D-223C8C3AECBC}"/>
            </a:ext>
          </a:extLst>
        </xdr:cNvPr>
        <xdr:cNvSpPr txBox="1"/>
      </xdr:nvSpPr>
      <xdr:spPr>
        <a:xfrm>
          <a:off x="1197811" y="134470"/>
          <a:ext cx="95183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317419</xdr:colOff>
      <xdr:row>0</xdr:row>
      <xdr:rowOff>135206</xdr:rowOff>
    </xdr:from>
    <xdr:to>
      <xdr:col>5</xdr:col>
      <xdr:colOff>38895</xdr:colOff>
      <xdr:row>2</xdr:row>
      <xdr:rowOff>82654</xdr:rowOff>
    </xdr:to>
    <xdr:sp macro="" textlink="$H$5">
      <xdr:nvSpPr>
        <xdr:cNvPr id="46" name="TextBox 45">
          <a:extLst>
            <a:ext uri="{FF2B5EF4-FFF2-40B4-BE49-F238E27FC236}">
              <a16:creationId xmlns:a16="http://schemas.microsoft.com/office/drawing/2014/main" id="{8FA72B4E-92FE-4A65-BFE0-F6E9245D56E3}"/>
            </a:ext>
          </a:extLst>
        </xdr:cNvPr>
        <xdr:cNvSpPr txBox="1"/>
      </xdr:nvSpPr>
      <xdr:spPr>
        <a:xfrm>
          <a:off x="2146219" y="135206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01-08-2024</a:t>
          </a:fld>
          <a:endParaRPr lang="en-IN" sz="1200" b="1"/>
        </a:p>
      </xdr:txBody>
    </xdr:sp>
    <xdr:clientData/>
  </xdr:twoCellAnchor>
  <xdr:twoCellAnchor>
    <xdr:from>
      <xdr:col>5</xdr:col>
      <xdr:colOff>141589</xdr:colOff>
      <xdr:row>0</xdr:row>
      <xdr:rowOff>133133</xdr:rowOff>
    </xdr:from>
    <xdr:to>
      <xdr:col>6</xdr:col>
      <xdr:colOff>424880</xdr:colOff>
      <xdr:row>2</xdr:row>
      <xdr:rowOff>88310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8616701-3B6C-45E6-AAAD-C6644D656458}"/>
            </a:ext>
          </a:extLst>
        </xdr:cNvPr>
        <xdr:cNvSpPr txBox="1"/>
      </xdr:nvSpPr>
      <xdr:spPr>
        <a:xfrm>
          <a:off x="3189589" y="133133"/>
          <a:ext cx="89289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  TO</a:t>
          </a:r>
        </a:p>
      </xdr:txBody>
    </xdr:sp>
    <xdr:clientData/>
  </xdr:twoCellAnchor>
  <xdr:twoCellAnchor>
    <xdr:from>
      <xdr:col>6</xdr:col>
      <xdr:colOff>429713</xdr:colOff>
      <xdr:row>0</xdr:row>
      <xdr:rowOff>140553</xdr:rowOff>
    </xdr:from>
    <xdr:to>
      <xdr:col>6</xdr:col>
      <xdr:colOff>1367716</xdr:colOff>
      <xdr:row>2</xdr:row>
      <xdr:rowOff>88001</xdr:rowOff>
    </xdr:to>
    <xdr:sp macro="" textlink="$H$6">
      <xdr:nvSpPr>
        <xdr:cNvPr id="48" name="TextBox 47">
          <a:extLst>
            <a:ext uri="{FF2B5EF4-FFF2-40B4-BE49-F238E27FC236}">
              <a16:creationId xmlns:a16="http://schemas.microsoft.com/office/drawing/2014/main" id="{B62D87A9-DD66-473F-A5B3-44B28CC7D033}"/>
            </a:ext>
          </a:extLst>
        </xdr:cNvPr>
        <xdr:cNvSpPr txBox="1"/>
      </xdr:nvSpPr>
      <xdr:spPr>
        <a:xfrm>
          <a:off x="4087313" y="140553"/>
          <a:ext cx="938003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BDC0922-C3B2-424B-942B-13D69222B5C1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31-08-2024</a:t>
          </a:fld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1111249</xdr:colOff>
      <xdr:row>0</xdr:row>
      <xdr:rowOff>80211</xdr:rowOff>
    </xdr:from>
    <xdr:to>
      <xdr:col>36</xdr:col>
      <xdr:colOff>21166</xdr:colOff>
      <xdr:row>2</xdr:row>
      <xdr:rowOff>167106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F3F749A-3078-4809-8504-5E41E759606D}"/>
            </a:ext>
          </a:extLst>
        </xdr:cNvPr>
        <xdr:cNvSpPr txBox="1"/>
      </xdr:nvSpPr>
      <xdr:spPr>
        <a:xfrm>
          <a:off x="6292849" y="80211"/>
          <a:ext cx="7794837" cy="452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latin typeface="Aharoni" panose="02010803020104030203" pitchFamily="2" charset="-79"/>
              <a:cs typeface="Aharoni" panose="02010803020104030203" pitchFamily="2" charset="-79"/>
            </a:rPr>
            <a:t>DASHBOARD</a:t>
          </a:r>
          <a:r>
            <a:rPr lang="en-IN" sz="2800" b="1" baseline="0">
              <a:latin typeface="Aharoni" panose="02010803020104030203" pitchFamily="2" charset="-79"/>
              <a:cs typeface="Aharoni" panose="02010803020104030203" pitchFamily="2" charset="-79"/>
            </a:rPr>
            <a:t> FOR THE MONTH OF AUGUST  </a:t>
          </a:r>
        </a:p>
        <a:p>
          <a:pPr algn="ctr"/>
          <a:endParaRPr lang="en-IN" sz="28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2</xdr:col>
      <xdr:colOff>0</xdr:colOff>
      <xdr:row>39</xdr:row>
      <xdr:rowOff>167640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390A26B2-B67B-4397-859A-934FFAD97F65}"/>
            </a:ext>
          </a:extLst>
        </xdr:cNvPr>
        <xdr:cNvSpPr/>
      </xdr:nvSpPr>
      <xdr:spPr>
        <a:xfrm>
          <a:off x="15240" y="22860"/>
          <a:ext cx="1203960" cy="727710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75355</xdr:colOff>
      <xdr:row>4</xdr:row>
      <xdr:rowOff>21730</xdr:rowOff>
    </xdr:from>
    <xdr:to>
      <xdr:col>2</xdr:col>
      <xdr:colOff>465667</xdr:colOff>
      <xdr:row>6</xdr:row>
      <xdr:rowOff>14110</xdr:rowOff>
    </xdr:to>
    <xdr:sp macro="" textlink="">
      <xdr:nvSpPr>
        <xdr:cNvPr id="27" name="Rectangle: Rounded Corners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A5907C-0CFA-4DB2-AA92-82487D736B53}"/>
            </a:ext>
          </a:extLst>
        </xdr:cNvPr>
        <xdr:cNvSpPr/>
      </xdr:nvSpPr>
      <xdr:spPr>
        <a:xfrm>
          <a:off x="75355" y="755508"/>
          <a:ext cx="1603868" cy="359269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JANUARY</a:t>
          </a:r>
        </a:p>
      </xdr:txBody>
    </xdr:sp>
    <xdr:clientData/>
  </xdr:twoCellAnchor>
  <xdr:twoCellAnchor>
    <xdr:from>
      <xdr:col>0</xdr:col>
      <xdr:colOff>53340</xdr:colOff>
      <xdr:row>7</xdr:row>
      <xdr:rowOff>15240</xdr:rowOff>
    </xdr:from>
    <xdr:to>
      <xdr:col>2</xdr:col>
      <xdr:colOff>464820</xdr:colOff>
      <xdr:row>8</xdr:row>
      <xdr:rowOff>175260</xdr:rowOff>
    </xdr:to>
    <xdr:sp macro="" textlink="">
      <xdr:nvSpPr>
        <xdr:cNvPr id="28" name="Rectangle: Rounded Corners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A6A77E-2EB0-4070-9D1C-E6B2E3E066F9}"/>
            </a:ext>
          </a:extLst>
        </xdr:cNvPr>
        <xdr:cNvSpPr/>
      </xdr:nvSpPr>
      <xdr:spPr>
        <a:xfrm>
          <a:off x="53340" y="1295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FEBRUARY</a:t>
          </a:r>
        </a:p>
      </xdr:txBody>
    </xdr:sp>
    <xdr:clientData/>
  </xdr:twoCellAnchor>
  <xdr:twoCellAnchor>
    <xdr:from>
      <xdr:col>0</xdr:col>
      <xdr:colOff>53340</xdr:colOff>
      <xdr:row>10</xdr:row>
      <xdr:rowOff>15240</xdr:rowOff>
    </xdr:from>
    <xdr:to>
      <xdr:col>2</xdr:col>
      <xdr:colOff>464820</xdr:colOff>
      <xdr:row>11</xdr:row>
      <xdr:rowOff>175260</xdr:rowOff>
    </xdr:to>
    <xdr:sp macro="" textlink="">
      <xdr:nvSpPr>
        <xdr:cNvPr id="29" name="Rectangle: Rounded Corners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F55042-BAE0-475D-97B9-2253720DA4B4}"/>
            </a:ext>
          </a:extLst>
        </xdr:cNvPr>
        <xdr:cNvSpPr/>
      </xdr:nvSpPr>
      <xdr:spPr>
        <a:xfrm>
          <a:off x="53340" y="184404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MARCH</a:t>
          </a:r>
        </a:p>
      </xdr:txBody>
    </xdr:sp>
    <xdr:clientData/>
  </xdr:twoCellAnchor>
  <xdr:twoCellAnchor>
    <xdr:from>
      <xdr:col>0</xdr:col>
      <xdr:colOff>45720</xdr:colOff>
      <xdr:row>13</xdr:row>
      <xdr:rowOff>30480</xdr:rowOff>
    </xdr:from>
    <xdr:to>
      <xdr:col>2</xdr:col>
      <xdr:colOff>457200</xdr:colOff>
      <xdr:row>15</xdr:row>
      <xdr:rowOff>7620</xdr:rowOff>
    </xdr:to>
    <xdr:sp macro="" textlink="">
      <xdr:nvSpPr>
        <xdr:cNvPr id="30" name="Rectangle: Rounded Corners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24A78C-3952-42C7-89A1-DDC4E2DD2051}"/>
            </a:ext>
          </a:extLst>
        </xdr:cNvPr>
        <xdr:cNvSpPr/>
      </xdr:nvSpPr>
      <xdr:spPr>
        <a:xfrm>
          <a:off x="45720" y="240792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APRIL</a:t>
          </a:r>
        </a:p>
      </xdr:txBody>
    </xdr:sp>
    <xdr:clientData/>
  </xdr:twoCellAnchor>
  <xdr:twoCellAnchor>
    <xdr:from>
      <xdr:col>0</xdr:col>
      <xdr:colOff>60960</xdr:colOff>
      <xdr:row>16</xdr:row>
      <xdr:rowOff>30480</xdr:rowOff>
    </xdr:from>
    <xdr:to>
      <xdr:col>2</xdr:col>
      <xdr:colOff>472440</xdr:colOff>
      <xdr:row>18</xdr:row>
      <xdr:rowOff>7620</xdr:rowOff>
    </xdr:to>
    <xdr:sp macro="" textlink="">
      <xdr:nvSpPr>
        <xdr:cNvPr id="31" name="Rectangle: Rounded Corners 3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0DF1114-277C-4D20-9FB3-27C65187E4D9}"/>
            </a:ext>
          </a:extLst>
        </xdr:cNvPr>
        <xdr:cNvSpPr/>
      </xdr:nvSpPr>
      <xdr:spPr>
        <a:xfrm>
          <a:off x="60960" y="295656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MAY</a:t>
          </a:r>
        </a:p>
      </xdr:txBody>
    </xdr:sp>
    <xdr:clientData/>
  </xdr:twoCellAnchor>
  <xdr:twoCellAnchor>
    <xdr:from>
      <xdr:col>0</xdr:col>
      <xdr:colOff>60960</xdr:colOff>
      <xdr:row>19</xdr:row>
      <xdr:rowOff>30480</xdr:rowOff>
    </xdr:from>
    <xdr:to>
      <xdr:col>2</xdr:col>
      <xdr:colOff>472440</xdr:colOff>
      <xdr:row>21</xdr:row>
      <xdr:rowOff>7620</xdr:rowOff>
    </xdr:to>
    <xdr:sp macro="" textlink="">
      <xdr:nvSpPr>
        <xdr:cNvPr id="32" name="Rectangle: Rounded Corners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670BD5D-4545-440A-90E1-109FE3A8E665}"/>
            </a:ext>
          </a:extLst>
        </xdr:cNvPr>
        <xdr:cNvSpPr/>
      </xdr:nvSpPr>
      <xdr:spPr>
        <a:xfrm>
          <a:off x="60960" y="35052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JUNE</a:t>
          </a:r>
        </a:p>
      </xdr:txBody>
    </xdr:sp>
    <xdr:clientData/>
  </xdr:twoCellAnchor>
  <xdr:twoCellAnchor>
    <xdr:from>
      <xdr:col>0</xdr:col>
      <xdr:colOff>53340</xdr:colOff>
      <xdr:row>22</xdr:row>
      <xdr:rowOff>45720</xdr:rowOff>
    </xdr:from>
    <xdr:to>
      <xdr:col>2</xdr:col>
      <xdr:colOff>464820</xdr:colOff>
      <xdr:row>24</xdr:row>
      <xdr:rowOff>22860</xdr:rowOff>
    </xdr:to>
    <xdr:sp macro="" textlink="">
      <xdr:nvSpPr>
        <xdr:cNvPr id="33" name="Rectangle: Rounded Corners 3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6EAB1F5-0897-431A-8DFB-4E25BCAB2496}"/>
            </a:ext>
          </a:extLst>
        </xdr:cNvPr>
        <xdr:cNvSpPr/>
      </xdr:nvSpPr>
      <xdr:spPr>
        <a:xfrm>
          <a:off x="53340" y="40690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JULY</a:t>
          </a:r>
        </a:p>
      </xdr:txBody>
    </xdr:sp>
    <xdr:clientData/>
  </xdr:twoCellAnchor>
  <xdr:twoCellAnchor>
    <xdr:from>
      <xdr:col>0</xdr:col>
      <xdr:colOff>60960</xdr:colOff>
      <xdr:row>25</xdr:row>
      <xdr:rowOff>30480</xdr:rowOff>
    </xdr:from>
    <xdr:to>
      <xdr:col>2</xdr:col>
      <xdr:colOff>472440</xdr:colOff>
      <xdr:row>27</xdr:row>
      <xdr:rowOff>7620</xdr:rowOff>
    </xdr:to>
    <xdr:sp macro="" textlink="">
      <xdr:nvSpPr>
        <xdr:cNvPr id="34" name="Rectangle: Rounded Corners 3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56561B7-B523-4A2A-AB2C-5D89AD23BF10}"/>
            </a:ext>
          </a:extLst>
        </xdr:cNvPr>
        <xdr:cNvSpPr/>
      </xdr:nvSpPr>
      <xdr:spPr>
        <a:xfrm>
          <a:off x="60960" y="46024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AUGUST</a:t>
          </a:r>
        </a:p>
      </xdr:txBody>
    </xdr:sp>
    <xdr:clientData/>
  </xdr:twoCellAnchor>
  <xdr:twoCellAnchor>
    <xdr:from>
      <xdr:col>1</xdr:col>
      <xdr:colOff>173848</xdr:colOff>
      <xdr:row>28</xdr:row>
      <xdr:rowOff>2258</xdr:rowOff>
    </xdr:from>
    <xdr:to>
      <xdr:col>3</xdr:col>
      <xdr:colOff>585329</xdr:colOff>
      <xdr:row>29</xdr:row>
      <xdr:rowOff>162842</xdr:rowOff>
    </xdr:to>
    <xdr:sp macro="" textlink="">
      <xdr:nvSpPr>
        <xdr:cNvPr id="35" name="Rectangle: Rounded Corner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E631925-56E4-40A5-B2B3-90953BD15C63}"/>
            </a:ext>
          </a:extLst>
        </xdr:cNvPr>
        <xdr:cNvSpPr/>
      </xdr:nvSpPr>
      <xdr:spPr>
        <a:xfrm>
          <a:off x="780626" y="5138702"/>
          <a:ext cx="1625036" cy="344029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SEPTEMBER</a:t>
          </a:r>
        </a:p>
      </xdr:txBody>
    </xdr:sp>
    <xdr:clientData/>
  </xdr:twoCellAnchor>
  <xdr:twoCellAnchor>
    <xdr:from>
      <xdr:col>0</xdr:col>
      <xdr:colOff>53340</xdr:colOff>
      <xdr:row>31</xdr:row>
      <xdr:rowOff>45720</xdr:rowOff>
    </xdr:from>
    <xdr:to>
      <xdr:col>2</xdr:col>
      <xdr:colOff>464820</xdr:colOff>
      <xdr:row>33</xdr:row>
      <xdr:rowOff>22860</xdr:rowOff>
    </xdr:to>
    <xdr:sp macro="" textlink="">
      <xdr:nvSpPr>
        <xdr:cNvPr id="36" name="Rectangle: Rounded Corners 3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7166561-FC19-4FD9-9FCC-520D18F9371D}"/>
            </a:ext>
          </a:extLst>
        </xdr:cNvPr>
        <xdr:cNvSpPr/>
      </xdr:nvSpPr>
      <xdr:spPr>
        <a:xfrm>
          <a:off x="53340" y="57150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OCTOBER </a:t>
          </a:r>
        </a:p>
      </xdr:txBody>
    </xdr:sp>
    <xdr:clientData/>
  </xdr:twoCellAnchor>
  <xdr:twoCellAnchor>
    <xdr:from>
      <xdr:col>0</xdr:col>
      <xdr:colOff>83820</xdr:colOff>
      <xdr:row>34</xdr:row>
      <xdr:rowOff>30480</xdr:rowOff>
    </xdr:from>
    <xdr:to>
      <xdr:col>2</xdr:col>
      <xdr:colOff>495300</xdr:colOff>
      <xdr:row>36</xdr:row>
      <xdr:rowOff>7620</xdr:rowOff>
    </xdr:to>
    <xdr:sp macro="" textlink="">
      <xdr:nvSpPr>
        <xdr:cNvPr id="37" name="Rectangle: Rounded Corners 3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BF64F02-EB41-4628-B73E-CFA71870C5F7}"/>
            </a:ext>
          </a:extLst>
        </xdr:cNvPr>
        <xdr:cNvSpPr/>
      </xdr:nvSpPr>
      <xdr:spPr>
        <a:xfrm>
          <a:off x="83820" y="624840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NOVEMBER</a:t>
          </a:r>
        </a:p>
      </xdr:txBody>
    </xdr:sp>
    <xdr:clientData/>
  </xdr:twoCellAnchor>
  <xdr:twoCellAnchor>
    <xdr:from>
      <xdr:col>0</xdr:col>
      <xdr:colOff>68580</xdr:colOff>
      <xdr:row>37</xdr:row>
      <xdr:rowOff>45720</xdr:rowOff>
    </xdr:from>
    <xdr:to>
      <xdr:col>2</xdr:col>
      <xdr:colOff>480060</xdr:colOff>
      <xdr:row>39</xdr:row>
      <xdr:rowOff>22860</xdr:rowOff>
    </xdr:to>
    <xdr:sp macro="" textlink="">
      <xdr:nvSpPr>
        <xdr:cNvPr id="38" name="Rectangle: Rounded Corners 3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3FF7C16-65E8-4E42-A97E-13026040BEFD}"/>
            </a:ext>
          </a:extLst>
        </xdr:cNvPr>
        <xdr:cNvSpPr/>
      </xdr:nvSpPr>
      <xdr:spPr>
        <a:xfrm>
          <a:off x="68580" y="6812280"/>
          <a:ext cx="1630680" cy="342900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DECEMBER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39</xdr:col>
      <xdr:colOff>0</xdr:colOff>
      <xdr:row>3</xdr:row>
      <xdr:rowOff>45720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3A47B827-2DF1-4AE5-82C3-645E418EA7E2}"/>
            </a:ext>
          </a:extLst>
        </xdr:cNvPr>
        <xdr:cNvSpPr/>
      </xdr:nvSpPr>
      <xdr:spPr>
        <a:xfrm>
          <a:off x="0" y="0"/>
          <a:ext cx="14996160" cy="594360"/>
        </a:xfrm>
        <a:prstGeom prst="rect">
          <a:avLst/>
        </a:prstGeom>
        <a:solidFill>
          <a:srgbClr val="6A161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40</xdr:col>
      <xdr:colOff>16043</xdr:colOff>
      <xdr:row>0</xdr:row>
      <xdr:rowOff>24063</xdr:rowOff>
    </xdr:from>
    <xdr:to>
      <xdr:col>54</xdr:col>
      <xdr:colOff>44824</xdr:colOff>
      <xdr:row>3</xdr:row>
      <xdr:rowOff>24063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F8E39FBF-12FF-4E83-A965-DC73ADED7F9C}"/>
            </a:ext>
          </a:extLst>
        </xdr:cNvPr>
        <xdr:cNvSpPr/>
      </xdr:nvSpPr>
      <xdr:spPr>
        <a:xfrm>
          <a:off x="15865643" y="24063"/>
          <a:ext cx="10475801" cy="548640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>
              <a:solidFill>
                <a:schemeClr val="tx1"/>
              </a:solidFill>
            </a:rPr>
            <a:t>SEPTEMBER MONTH</a:t>
          </a:r>
          <a:r>
            <a:rPr lang="en-IN" sz="3200" baseline="0">
              <a:solidFill>
                <a:schemeClr val="tx1"/>
              </a:solidFill>
            </a:rPr>
            <a:t> REPORT</a:t>
          </a:r>
          <a:endParaRPr lang="en-IN" sz="3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593913</xdr:colOff>
      <xdr:row>0</xdr:row>
      <xdr:rowOff>134470</xdr:rowOff>
    </xdr:from>
    <xdr:to>
      <xdr:col>3</xdr:col>
      <xdr:colOff>268941</xdr:colOff>
      <xdr:row>2</xdr:row>
      <xdr:rowOff>89647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2EDA8C5D-7D31-4E6F-BE9D-929FA2B8D369}"/>
            </a:ext>
          </a:extLst>
        </xdr:cNvPr>
        <xdr:cNvSpPr txBox="1"/>
      </xdr:nvSpPr>
      <xdr:spPr>
        <a:xfrm>
          <a:off x="1203513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320564</xdr:colOff>
      <xdr:row>0</xdr:row>
      <xdr:rowOff>141890</xdr:rowOff>
    </xdr:from>
    <xdr:to>
      <xdr:col>5</xdr:col>
      <xdr:colOff>42040</xdr:colOff>
      <xdr:row>2</xdr:row>
      <xdr:rowOff>89338</xdr:rowOff>
    </xdr:to>
    <xdr:sp macro="" textlink="$H$5">
      <xdr:nvSpPr>
        <xdr:cNvPr id="42" name="TextBox 41">
          <a:extLst>
            <a:ext uri="{FF2B5EF4-FFF2-40B4-BE49-F238E27FC236}">
              <a16:creationId xmlns:a16="http://schemas.microsoft.com/office/drawing/2014/main" id="{3A189E1E-6579-42A1-860B-EC1BA79D2BF8}"/>
            </a:ext>
          </a:extLst>
        </xdr:cNvPr>
        <xdr:cNvSpPr txBox="1"/>
      </xdr:nvSpPr>
      <xdr:spPr>
        <a:xfrm>
          <a:off x="2149364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01-09-2024</a:t>
          </a:fld>
          <a:endParaRPr lang="en-IN" sz="1200" b="1"/>
        </a:p>
      </xdr:txBody>
    </xdr:sp>
    <xdr:clientData/>
  </xdr:twoCellAnchor>
  <xdr:twoCellAnchor>
    <xdr:from>
      <xdr:col>1</xdr:col>
      <xdr:colOff>589431</xdr:colOff>
      <xdr:row>0</xdr:row>
      <xdr:rowOff>134470</xdr:rowOff>
    </xdr:from>
    <xdr:to>
      <xdr:col>3</xdr:col>
      <xdr:colOff>264459</xdr:colOff>
      <xdr:row>2</xdr:row>
      <xdr:rowOff>89647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6465B85-5376-4630-80A6-4EC54D00C1E2}"/>
            </a:ext>
          </a:extLst>
        </xdr:cNvPr>
        <xdr:cNvSpPr txBox="1"/>
      </xdr:nvSpPr>
      <xdr:spPr>
        <a:xfrm>
          <a:off x="1199031" y="134470"/>
          <a:ext cx="894228" cy="320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316082</xdr:colOff>
      <xdr:row>0</xdr:row>
      <xdr:rowOff>141890</xdr:rowOff>
    </xdr:from>
    <xdr:to>
      <xdr:col>5</xdr:col>
      <xdr:colOff>37558</xdr:colOff>
      <xdr:row>2</xdr:row>
      <xdr:rowOff>89338</xdr:rowOff>
    </xdr:to>
    <xdr:sp macro="" textlink="$H$5">
      <xdr:nvSpPr>
        <xdr:cNvPr id="44" name="TextBox 43">
          <a:extLst>
            <a:ext uri="{FF2B5EF4-FFF2-40B4-BE49-F238E27FC236}">
              <a16:creationId xmlns:a16="http://schemas.microsoft.com/office/drawing/2014/main" id="{7E420775-0B71-412E-A8D3-5CE0BA77B604}"/>
            </a:ext>
          </a:extLst>
        </xdr:cNvPr>
        <xdr:cNvSpPr txBox="1"/>
      </xdr:nvSpPr>
      <xdr:spPr>
        <a:xfrm>
          <a:off x="2144882" y="141890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01-09-2024</a:t>
          </a:fld>
          <a:endParaRPr lang="en-IN" sz="1200" b="1"/>
        </a:p>
      </xdr:txBody>
    </xdr:sp>
    <xdr:clientData/>
  </xdr:twoCellAnchor>
  <xdr:twoCellAnchor>
    <xdr:from>
      <xdr:col>1</xdr:col>
      <xdr:colOff>588211</xdr:colOff>
      <xdr:row>0</xdr:row>
      <xdr:rowOff>134470</xdr:rowOff>
    </xdr:from>
    <xdr:to>
      <xdr:col>3</xdr:col>
      <xdr:colOff>320842</xdr:colOff>
      <xdr:row>2</xdr:row>
      <xdr:rowOff>89647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1378FF7D-E135-4934-BBF4-2358C732C3CA}"/>
            </a:ext>
          </a:extLst>
        </xdr:cNvPr>
        <xdr:cNvSpPr txBox="1"/>
      </xdr:nvSpPr>
      <xdr:spPr>
        <a:xfrm>
          <a:off x="1197811" y="134470"/>
          <a:ext cx="95183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  FROM</a:t>
          </a:r>
        </a:p>
      </xdr:txBody>
    </xdr:sp>
    <xdr:clientData/>
  </xdr:twoCellAnchor>
  <xdr:twoCellAnchor>
    <xdr:from>
      <xdr:col>3</xdr:col>
      <xdr:colOff>317419</xdr:colOff>
      <xdr:row>0</xdr:row>
      <xdr:rowOff>135206</xdr:rowOff>
    </xdr:from>
    <xdr:to>
      <xdr:col>5</xdr:col>
      <xdr:colOff>38895</xdr:colOff>
      <xdr:row>2</xdr:row>
      <xdr:rowOff>82654</xdr:rowOff>
    </xdr:to>
    <xdr:sp macro="" textlink="$H$5">
      <xdr:nvSpPr>
        <xdr:cNvPr id="46" name="TextBox 45">
          <a:extLst>
            <a:ext uri="{FF2B5EF4-FFF2-40B4-BE49-F238E27FC236}">
              <a16:creationId xmlns:a16="http://schemas.microsoft.com/office/drawing/2014/main" id="{48D8765E-D034-4E11-8092-5B0173ABF931}"/>
            </a:ext>
          </a:extLst>
        </xdr:cNvPr>
        <xdr:cNvSpPr txBox="1"/>
      </xdr:nvSpPr>
      <xdr:spPr>
        <a:xfrm>
          <a:off x="2146219" y="135206"/>
          <a:ext cx="940676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1A7ACC-725D-4ADE-91BE-AD6DA7FE8AA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01-09-2024</a:t>
          </a:fld>
          <a:endParaRPr lang="en-IN" sz="1200" b="1"/>
        </a:p>
      </xdr:txBody>
    </xdr:sp>
    <xdr:clientData/>
  </xdr:twoCellAnchor>
  <xdr:twoCellAnchor>
    <xdr:from>
      <xdr:col>5</xdr:col>
      <xdr:colOff>141589</xdr:colOff>
      <xdr:row>0</xdr:row>
      <xdr:rowOff>133133</xdr:rowOff>
    </xdr:from>
    <xdr:to>
      <xdr:col>6</xdr:col>
      <xdr:colOff>424880</xdr:colOff>
      <xdr:row>2</xdr:row>
      <xdr:rowOff>88310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F04F4848-133F-4E15-9CED-C2D66448F5F5}"/>
            </a:ext>
          </a:extLst>
        </xdr:cNvPr>
        <xdr:cNvSpPr txBox="1"/>
      </xdr:nvSpPr>
      <xdr:spPr>
        <a:xfrm>
          <a:off x="3189589" y="133133"/>
          <a:ext cx="892891" cy="3209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  TO</a:t>
          </a:r>
        </a:p>
      </xdr:txBody>
    </xdr:sp>
    <xdr:clientData/>
  </xdr:twoCellAnchor>
  <xdr:twoCellAnchor>
    <xdr:from>
      <xdr:col>6</xdr:col>
      <xdr:colOff>429713</xdr:colOff>
      <xdr:row>0</xdr:row>
      <xdr:rowOff>140553</xdr:rowOff>
    </xdr:from>
    <xdr:to>
      <xdr:col>6</xdr:col>
      <xdr:colOff>1367716</xdr:colOff>
      <xdr:row>2</xdr:row>
      <xdr:rowOff>88001</xdr:rowOff>
    </xdr:to>
    <xdr:sp macro="" textlink="$H$6">
      <xdr:nvSpPr>
        <xdr:cNvPr id="48" name="TextBox 47">
          <a:extLst>
            <a:ext uri="{FF2B5EF4-FFF2-40B4-BE49-F238E27FC236}">
              <a16:creationId xmlns:a16="http://schemas.microsoft.com/office/drawing/2014/main" id="{4BCF843F-A4DB-4229-9F47-041FBECF2849}"/>
            </a:ext>
          </a:extLst>
        </xdr:cNvPr>
        <xdr:cNvSpPr txBox="1"/>
      </xdr:nvSpPr>
      <xdr:spPr>
        <a:xfrm>
          <a:off x="4087313" y="140553"/>
          <a:ext cx="938003" cy="31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BDC0922-C3B2-424B-942B-13D69222B5C1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30-09-2024</a:t>
          </a:fld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1111249</xdr:colOff>
      <xdr:row>0</xdr:row>
      <xdr:rowOff>80211</xdr:rowOff>
    </xdr:from>
    <xdr:to>
      <xdr:col>36</xdr:col>
      <xdr:colOff>274320</xdr:colOff>
      <xdr:row>2</xdr:row>
      <xdr:rowOff>167106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1DC7E7D-EAE0-4B10-B6E2-C0E77E949774}"/>
            </a:ext>
          </a:extLst>
        </xdr:cNvPr>
        <xdr:cNvSpPr txBox="1"/>
      </xdr:nvSpPr>
      <xdr:spPr>
        <a:xfrm>
          <a:off x="6292849" y="80211"/>
          <a:ext cx="8047991" cy="452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latin typeface="Aharoni" panose="02010803020104030203" pitchFamily="2" charset="-79"/>
              <a:cs typeface="Aharoni" panose="02010803020104030203" pitchFamily="2" charset="-79"/>
            </a:rPr>
            <a:t>DASHBOARD</a:t>
          </a:r>
          <a:r>
            <a:rPr lang="en-IN" sz="2800" b="1" baseline="0">
              <a:latin typeface="Aharoni" panose="02010803020104030203" pitchFamily="2" charset="-79"/>
              <a:cs typeface="Aharoni" panose="02010803020104030203" pitchFamily="2" charset="-79"/>
            </a:rPr>
            <a:t> FOR THE MONTH OF SEPTEMBER </a:t>
          </a:r>
        </a:p>
        <a:p>
          <a:pPr algn="ctr"/>
          <a:endParaRPr lang="en-IN" sz="28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5E41-573C-458F-A67F-5274BA225E1A}">
  <dimension ref="A1:C33"/>
  <sheetViews>
    <sheetView workbookViewId="0">
      <selection activeCell="A3" sqref="A3"/>
    </sheetView>
  </sheetViews>
  <sheetFormatPr defaultRowHeight="14.4" x14ac:dyDescent="0.3"/>
  <cols>
    <col min="2" max="2" width="12.88671875" customWidth="1"/>
    <col min="3" max="3" width="26.88671875" customWidth="1"/>
  </cols>
  <sheetData>
    <row r="1" spans="1:3" x14ac:dyDescent="0.3">
      <c r="A1" s="24" t="s">
        <v>49</v>
      </c>
      <c r="B1" s="24"/>
      <c r="C1" s="24"/>
    </row>
    <row r="2" spans="1:3" x14ac:dyDescent="0.3">
      <c r="A2" s="24"/>
      <c r="B2" s="24"/>
      <c r="C2" s="24"/>
    </row>
    <row r="3" spans="1:3" x14ac:dyDescent="0.3">
      <c r="A3" s="21" t="s">
        <v>0</v>
      </c>
      <c r="B3" s="21" t="s">
        <v>1</v>
      </c>
      <c r="C3" s="21" t="s">
        <v>2</v>
      </c>
    </row>
    <row r="4" spans="1:3" x14ac:dyDescent="0.3">
      <c r="A4" s="23">
        <v>1</v>
      </c>
      <c r="B4" s="22">
        <v>1001</v>
      </c>
      <c r="C4" s="22" t="s">
        <v>3</v>
      </c>
    </row>
    <row r="5" spans="1:3" x14ac:dyDescent="0.3">
      <c r="A5" s="23">
        <v>2</v>
      </c>
      <c r="B5" s="22">
        <v>1002</v>
      </c>
      <c r="C5" s="22" t="s">
        <v>4</v>
      </c>
    </row>
    <row r="6" spans="1:3" x14ac:dyDescent="0.3">
      <c r="A6" s="23">
        <v>3</v>
      </c>
      <c r="B6" s="22">
        <v>1003</v>
      </c>
      <c r="C6" s="22" t="s">
        <v>5</v>
      </c>
    </row>
    <row r="7" spans="1:3" x14ac:dyDescent="0.3">
      <c r="A7" s="23">
        <v>4</v>
      </c>
      <c r="B7" s="22">
        <v>1004</v>
      </c>
      <c r="C7" s="22" t="s">
        <v>6</v>
      </c>
    </row>
    <row r="8" spans="1:3" x14ac:dyDescent="0.3">
      <c r="A8" s="23">
        <v>5</v>
      </c>
      <c r="B8" s="22">
        <v>1005</v>
      </c>
      <c r="C8" s="22" t="s">
        <v>7</v>
      </c>
    </row>
    <row r="9" spans="1:3" x14ac:dyDescent="0.3">
      <c r="A9" s="23">
        <v>6</v>
      </c>
      <c r="B9" s="22">
        <v>1006</v>
      </c>
      <c r="C9" s="22" t="s">
        <v>8</v>
      </c>
    </row>
    <row r="10" spans="1:3" x14ac:dyDescent="0.3">
      <c r="A10" s="23">
        <v>7</v>
      </c>
      <c r="B10" s="22">
        <v>1007</v>
      </c>
      <c r="C10" s="22" t="s">
        <v>9</v>
      </c>
    </row>
    <row r="11" spans="1:3" x14ac:dyDescent="0.3">
      <c r="A11" s="23">
        <v>8</v>
      </c>
      <c r="B11" s="22">
        <v>1008</v>
      </c>
      <c r="C11" s="22" t="s">
        <v>10</v>
      </c>
    </row>
    <row r="12" spans="1:3" x14ac:dyDescent="0.3">
      <c r="A12" s="23">
        <v>9</v>
      </c>
      <c r="B12" s="22">
        <v>1009</v>
      </c>
      <c r="C12" s="22" t="s">
        <v>11</v>
      </c>
    </row>
    <row r="13" spans="1:3" x14ac:dyDescent="0.3">
      <c r="A13" s="23">
        <v>10</v>
      </c>
      <c r="B13" s="22">
        <v>1010</v>
      </c>
      <c r="C13" s="22" t="s">
        <v>12</v>
      </c>
    </row>
    <row r="14" spans="1:3" x14ac:dyDescent="0.3">
      <c r="A14" s="23">
        <v>11</v>
      </c>
      <c r="B14" s="22">
        <v>1011</v>
      </c>
      <c r="C14" s="22" t="s">
        <v>13</v>
      </c>
    </row>
    <row r="15" spans="1:3" x14ac:dyDescent="0.3">
      <c r="A15" s="23">
        <v>12</v>
      </c>
      <c r="B15" s="22">
        <v>1012</v>
      </c>
      <c r="C15" s="22" t="s">
        <v>14</v>
      </c>
    </row>
    <row r="16" spans="1:3" x14ac:dyDescent="0.3">
      <c r="A16" s="23">
        <v>13</v>
      </c>
      <c r="B16" s="22">
        <v>1013</v>
      </c>
      <c r="C16" s="22" t="s">
        <v>15</v>
      </c>
    </row>
    <row r="17" spans="1:3" x14ac:dyDescent="0.3">
      <c r="A17" s="23">
        <v>14</v>
      </c>
      <c r="B17" s="22">
        <v>1014</v>
      </c>
      <c r="C17" s="22" t="s">
        <v>16</v>
      </c>
    </row>
    <row r="18" spans="1:3" x14ac:dyDescent="0.3">
      <c r="A18" s="23">
        <v>15</v>
      </c>
      <c r="B18" s="22">
        <v>1015</v>
      </c>
      <c r="C18" s="22" t="s">
        <v>17</v>
      </c>
    </row>
    <row r="19" spans="1:3" x14ac:dyDescent="0.3">
      <c r="A19" s="23">
        <v>16</v>
      </c>
      <c r="B19" s="22">
        <v>1016</v>
      </c>
      <c r="C19" s="22" t="s">
        <v>18</v>
      </c>
    </row>
    <row r="20" spans="1:3" x14ac:dyDescent="0.3">
      <c r="A20" s="23">
        <v>17</v>
      </c>
      <c r="B20" s="22">
        <v>1017</v>
      </c>
      <c r="C20" s="22" t="s">
        <v>19</v>
      </c>
    </row>
    <row r="21" spans="1:3" x14ac:dyDescent="0.3">
      <c r="A21" s="23">
        <v>18</v>
      </c>
      <c r="B21" s="22">
        <v>1018</v>
      </c>
      <c r="C21" s="22" t="s">
        <v>20</v>
      </c>
    </row>
    <row r="22" spans="1:3" x14ac:dyDescent="0.3">
      <c r="A22" s="23">
        <v>19</v>
      </c>
      <c r="B22" s="22">
        <v>1019</v>
      </c>
      <c r="C22" s="22" t="s">
        <v>21</v>
      </c>
    </row>
    <row r="23" spans="1:3" x14ac:dyDescent="0.3">
      <c r="A23" s="23">
        <v>20</v>
      </c>
      <c r="B23" s="22">
        <v>1020</v>
      </c>
      <c r="C23" s="22" t="s">
        <v>22</v>
      </c>
    </row>
    <row r="24" spans="1:3" x14ac:dyDescent="0.3">
      <c r="A24" s="23">
        <v>21</v>
      </c>
      <c r="B24" s="22">
        <v>1021</v>
      </c>
      <c r="C24" s="22" t="s">
        <v>23</v>
      </c>
    </row>
    <row r="25" spans="1:3" x14ac:dyDescent="0.3">
      <c r="A25" s="23">
        <v>22</v>
      </c>
      <c r="B25" s="22">
        <v>1022</v>
      </c>
      <c r="C25" s="22" t="s">
        <v>24</v>
      </c>
    </row>
    <row r="26" spans="1:3" x14ac:dyDescent="0.3">
      <c r="A26" s="23">
        <v>23</v>
      </c>
      <c r="B26" s="22">
        <v>1023</v>
      </c>
      <c r="C26" s="22" t="s">
        <v>25</v>
      </c>
    </row>
    <row r="27" spans="1:3" x14ac:dyDescent="0.3">
      <c r="A27" s="23">
        <v>24</v>
      </c>
      <c r="B27" s="22">
        <v>1024</v>
      </c>
      <c r="C27" s="22" t="s">
        <v>26</v>
      </c>
    </row>
    <row r="28" spans="1:3" x14ac:dyDescent="0.3">
      <c r="A28" s="23">
        <v>25</v>
      </c>
      <c r="B28" s="22">
        <v>1025</v>
      </c>
      <c r="C28" s="22" t="s">
        <v>27</v>
      </c>
    </row>
    <row r="29" spans="1:3" x14ac:dyDescent="0.3">
      <c r="A29" s="23">
        <v>26</v>
      </c>
      <c r="B29" s="22">
        <v>1026</v>
      </c>
      <c r="C29" s="22" t="s">
        <v>28</v>
      </c>
    </row>
    <row r="30" spans="1:3" x14ac:dyDescent="0.3">
      <c r="A30" s="23">
        <v>27</v>
      </c>
      <c r="B30" s="22">
        <v>1027</v>
      </c>
      <c r="C30" s="22" t="s">
        <v>29</v>
      </c>
    </row>
    <row r="31" spans="1:3" x14ac:dyDescent="0.3">
      <c r="A31" s="23">
        <v>28</v>
      </c>
      <c r="B31" s="22">
        <v>1028</v>
      </c>
      <c r="C31" s="22" t="s">
        <v>30</v>
      </c>
    </row>
    <row r="32" spans="1:3" x14ac:dyDescent="0.3">
      <c r="A32" s="23">
        <v>29</v>
      </c>
      <c r="B32" s="22">
        <v>1029</v>
      </c>
      <c r="C32" s="22" t="s">
        <v>31</v>
      </c>
    </row>
    <row r="33" spans="1:3" x14ac:dyDescent="0.3">
      <c r="A33" s="23">
        <v>30</v>
      </c>
      <c r="B33" s="22">
        <v>1030</v>
      </c>
      <c r="C33" s="22" t="s">
        <v>32</v>
      </c>
    </row>
  </sheetData>
  <mergeCells count="1">
    <mergeCell ref="A1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695F-9304-4B30-A95B-2994C6128553}">
  <dimension ref="A5:BB40"/>
  <sheetViews>
    <sheetView topLeftCell="D2" zoomScale="61" zoomScaleNormal="72" workbookViewId="0">
      <selection activeCell="AJ9" sqref="AJ9:AJ38"/>
    </sheetView>
  </sheetViews>
  <sheetFormatPr defaultRowHeight="14.4" x14ac:dyDescent="0.3"/>
  <cols>
    <col min="7" max="7" width="22.21875" customWidth="1"/>
    <col min="8" max="8" width="16.5546875" bestFit="1" customWidth="1"/>
    <col min="9" max="9" width="4.77734375" bestFit="1" customWidth="1"/>
    <col min="10" max="10" width="4" bestFit="1" customWidth="1"/>
    <col min="11" max="11" width="4.77734375" bestFit="1" customWidth="1"/>
    <col min="12" max="12" width="4" bestFit="1" customWidth="1"/>
    <col min="13" max="13" width="3" bestFit="1" customWidth="1"/>
    <col min="14" max="14" width="3.5546875" bestFit="1" customWidth="1"/>
    <col min="15" max="15" width="4.88671875" bestFit="1" customWidth="1"/>
    <col min="16" max="16" width="4.77734375" bestFit="1" customWidth="1"/>
    <col min="17" max="17" width="4" bestFit="1" customWidth="1"/>
    <col min="18" max="18" width="4.77734375" bestFit="1" customWidth="1"/>
    <col min="19" max="19" width="4" bestFit="1" customWidth="1"/>
    <col min="20" max="20" width="3" bestFit="1" customWidth="1"/>
    <col min="21" max="21" width="3.5546875" bestFit="1" customWidth="1"/>
    <col min="22" max="22" width="3.88671875" bestFit="1" customWidth="1"/>
    <col min="23" max="23" width="4.77734375" bestFit="1" customWidth="1"/>
    <col min="24" max="24" width="4" bestFit="1" customWidth="1"/>
    <col min="25" max="25" width="4.77734375" bestFit="1" customWidth="1"/>
    <col min="26" max="26" width="4" bestFit="1" customWidth="1"/>
    <col min="27" max="27" width="3" bestFit="1" customWidth="1"/>
    <col min="28" max="28" width="3.5546875" bestFit="1" customWidth="1"/>
    <col min="29" max="29" width="3.88671875" bestFit="1" customWidth="1"/>
    <col min="30" max="30" width="4.77734375" bestFit="1" customWidth="1"/>
    <col min="31" max="31" width="4" bestFit="1" customWidth="1"/>
    <col min="32" max="32" width="4.77734375" bestFit="1" customWidth="1"/>
    <col min="33" max="33" width="4" bestFit="1" customWidth="1"/>
    <col min="34" max="34" width="3" bestFit="1" customWidth="1"/>
    <col min="35" max="35" width="3.5546875" bestFit="1" customWidth="1"/>
    <col min="36" max="36" width="3.88671875" bestFit="1" customWidth="1"/>
    <col min="37" max="37" width="4.77734375" bestFit="1" customWidth="1"/>
    <col min="38" max="38" width="4" bestFit="1" customWidth="1"/>
    <col min="39" max="39" width="4.77734375" bestFit="1" customWidth="1"/>
    <col min="40" max="40" width="12.44140625" bestFit="1" customWidth="1"/>
    <col min="41" max="41" width="5.44140625" bestFit="1" customWidth="1"/>
    <col min="43" max="43" width="19.33203125" bestFit="1" customWidth="1"/>
    <col min="44" max="44" width="19.33203125" customWidth="1"/>
    <col min="48" max="48" width="9.77734375" bestFit="1" customWidth="1"/>
    <col min="49" max="49" width="11.77734375" bestFit="1" customWidth="1"/>
    <col min="50" max="50" width="10.88671875" bestFit="1" customWidth="1"/>
    <col min="52" max="52" width="16" bestFit="1" customWidth="1"/>
    <col min="53" max="53" width="12" bestFit="1" customWidth="1"/>
    <col min="54" max="54" width="22.6640625" bestFit="1" customWidth="1"/>
  </cols>
  <sheetData>
    <row r="5" spans="1:54" x14ac:dyDescent="0.3">
      <c r="G5" t="s">
        <v>34</v>
      </c>
      <c r="H5" s="1">
        <v>45536</v>
      </c>
    </row>
    <row r="6" spans="1:54" x14ac:dyDescent="0.3">
      <c r="H6" s="1">
        <f>EOMONTH(H5,0)</f>
        <v>45565</v>
      </c>
    </row>
    <row r="7" spans="1:54" x14ac:dyDescent="0.3">
      <c r="I7" t="str">
        <f>TEXT(I8,"DDD")</f>
        <v>Sun</v>
      </c>
      <c r="J7" t="str">
        <f t="shared" ref="J7:AM7" si="0">TEXT(J8,"DDD")</f>
        <v>Mon</v>
      </c>
      <c r="K7" t="str">
        <f t="shared" si="0"/>
        <v>Tue</v>
      </c>
      <c r="L7" t="str">
        <f t="shared" si="0"/>
        <v>Wed</v>
      </c>
      <c r="M7" t="str">
        <f t="shared" si="0"/>
        <v>Thu</v>
      </c>
      <c r="N7" t="str">
        <f t="shared" si="0"/>
        <v>Fri</v>
      </c>
      <c r="O7" t="str">
        <f t="shared" si="0"/>
        <v>Sat</v>
      </c>
      <c r="P7" t="str">
        <f t="shared" si="0"/>
        <v>Sun</v>
      </c>
      <c r="Q7" t="str">
        <f t="shared" si="0"/>
        <v>Mon</v>
      </c>
      <c r="R7" t="str">
        <f t="shared" si="0"/>
        <v>Tue</v>
      </c>
      <c r="S7" t="str">
        <f t="shared" si="0"/>
        <v>Wed</v>
      </c>
      <c r="T7" t="str">
        <f t="shared" si="0"/>
        <v>Thu</v>
      </c>
      <c r="U7" t="str">
        <f t="shared" si="0"/>
        <v>Fri</v>
      </c>
      <c r="V7" t="str">
        <f t="shared" si="0"/>
        <v>Sat</v>
      </c>
      <c r="W7" t="str">
        <f t="shared" si="0"/>
        <v>Sun</v>
      </c>
      <c r="X7" t="str">
        <f t="shared" si="0"/>
        <v>Mon</v>
      </c>
      <c r="Y7" t="str">
        <f t="shared" si="0"/>
        <v>Tue</v>
      </c>
      <c r="Z7" t="str">
        <f t="shared" si="0"/>
        <v>Wed</v>
      </c>
      <c r="AA7" t="str">
        <f t="shared" si="0"/>
        <v>Thu</v>
      </c>
      <c r="AB7" t="str">
        <f t="shared" si="0"/>
        <v>Fri</v>
      </c>
      <c r="AC7" t="str">
        <f t="shared" si="0"/>
        <v>Sat</v>
      </c>
      <c r="AD7" t="str">
        <f t="shared" si="0"/>
        <v>Sun</v>
      </c>
      <c r="AE7" t="str">
        <f t="shared" si="0"/>
        <v>Mon</v>
      </c>
      <c r="AF7" t="str">
        <f t="shared" si="0"/>
        <v>Tue</v>
      </c>
      <c r="AG7" t="str">
        <f t="shared" si="0"/>
        <v>Wed</v>
      </c>
      <c r="AH7" t="str">
        <f t="shared" si="0"/>
        <v>Thu</v>
      </c>
      <c r="AI7" t="str">
        <f t="shared" si="0"/>
        <v>Fri</v>
      </c>
      <c r="AJ7" t="str">
        <f t="shared" si="0"/>
        <v>Sat</v>
      </c>
      <c r="AK7" t="str">
        <f t="shared" si="0"/>
        <v>Sun</v>
      </c>
      <c r="AL7" t="str">
        <f t="shared" si="0"/>
        <v>Mon</v>
      </c>
      <c r="AM7" t="str">
        <f t="shared" si="0"/>
        <v/>
      </c>
    </row>
    <row r="8" spans="1:54" s="3" customFormat="1" x14ac:dyDescent="0.3">
      <c r="A8"/>
      <c r="B8"/>
      <c r="C8"/>
      <c r="D8" s="2"/>
      <c r="E8" s="7" t="s">
        <v>65</v>
      </c>
      <c r="F8" s="8" t="s">
        <v>1</v>
      </c>
      <c r="G8" s="8" t="s">
        <v>33</v>
      </c>
      <c r="H8" s="8" t="s">
        <v>35</v>
      </c>
      <c r="I8" s="9">
        <f>H5</f>
        <v>45536</v>
      </c>
      <c r="J8" s="9">
        <f t="shared" ref="J8:AK8" si="1">IF(I8&lt;$H$6,I8+1,"")</f>
        <v>45537</v>
      </c>
      <c r="K8" s="9">
        <f t="shared" si="1"/>
        <v>45538</v>
      </c>
      <c r="L8" s="9">
        <f t="shared" si="1"/>
        <v>45539</v>
      </c>
      <c r="M8" s="9">
        <f t="shared" si="1"/>
        <v>45540</v>
      </c>
      <c r="N8" s="9">
        <f t="shared" si="1"/>
        <v>45541</v>
      </c>
      <c r="O8" s="9">
        <f t="shared" si="1"/>
        <v>45542</v>
      </c>
      <c r="P8" s="9">
        <f t="shared" si="1"/>
        <v>45543</v>
      </c>
      <c r="Q8" s="9">
        <f t="shared" si="1"/>
        <v>45544</v>
      </c>
      <c r="R8" s="9">
        <f t="shared" si="1"/>
        <v>45545</v>
      </c>
      <c r="S8" s="9">
        <f t="shared" si="1"/>
        <v>45546</v>
      </c>
      <c r="T8" s="9">
        <f t="shared" si="1"/>
        <v>45547</v>
      </c>
      <c r="U8" s="9">
        <f t="shared" si="1"/>
        <v>45548</v>
      </c>
      <c r="V8" s="9">
        <f t="shared" si="1"/>
        <v>45549</v>
      </c>
      <c r="W8" s="9">
        <f t="shared" si="1"/>
        <v>45550</v>
      </c>
      <c r="X8" s="9">
        <f t="shared" si="1"/>
        <v>45551</v>
      </c>
      <c r="Y8" s="9">
        <f t="shared" si="1"/>
        <v>45552</v>
      </c>
      <c r="Z8" s="9">
        <f t="shared" si="1"/>
        <v>45553</v>
      </c>
      <c r="AA8" s="9">
        <f t="shared" si="1"/>
        <v>45554</v>
      </c>
      <c r="AB8" s="9">
        <f t="shared" si="1"/>
        <v>45555</v>
      </c>
      <c r="AC8" s="9">
        <f t="shared" si="1"/>
        <v>45556</v>
      </c>
      <c r="AD8" s="9">
        <f t="shared" si="1"/>
        <v>45557</v>
      </c>
      <c r="AE8" s="9">
        <f t="shared" si="1"/>
        <v>45558</v>
      </c>
      <c r="AF8" s="9">
        <f t="shared" si="1"/>
        <v>45559</v>
      </c>
      <c r="AG8" s="9">
        <f t="shared" si="1"/>
        <v>45560</v>
      </c>
      <c r="AH8" s="9">
        <f t="shared" si="1"/>
        <v>45561</v>
      </c>
      <c r="AI8" s="9">
        <f t="shared" si="1"/>
        <v>45562</v>
      </c>
      <c r="AJ8" s="9">
        <f t="shared" si="1"/>
        <v>45563</v>
      </c>
      <c r="AK8" s="9">
        <f t="shared" si="1"/>
        <v>45564</v>
      </c>
      <c r="AL8" s="9">
        <f t="shared" ref="AL8:AM8" si="2">IF(AK8&lt;$H$6,AK8+1,"")</f>
        <v>45565</v>
      </c>
      <c r="AM8" s="10" t="str">
        <f t="shared" si="2"/>
        <v/>
      </c>
      <c r="AN8" s="4"/>
      <c r="AO8" s="13" t="s">
        <v>65</v>
      </c>
      <c r="AP8" s="14" t="s">
        <v>1</v>
      </c>
      <c r="AQ8" s="14" t="s">
        <v>33</v>
      </c>
      <c r="AR8" s="14" t="s">
        <v>62</v>
      </c>
      <c r="AS8" s="15" t="s">
        <v>41</v>
      </c>
      <c r="AT8" s="15" t="s">
        <v>42</v>
      </c>
      <c r="AU8" s="15" t="s">
        <v>43</v>
      </c>
      <c r="AV8" s="15" t="s">
        <v>44</v>
      </c>
      <c r="AW8" s="15" t="s">
        <v>47</v>
      </c>
      <c r="AX8" s="15" t="s">
        <v>36</v>
      </c>
      <c r="AY8" s="15" t="s">
        <v>37</v>
      </c>
      <c r="AZ8" s="15" t="s">
        <v>38</v>
      </c>
      <c r="BA8" s="15" t="s">
        <v>39</v>
      </c>
      <c r="BB8" s="16" t="s">
        <v>40</v>
      </c>
    </row>
    <row r="9" spans="1:54" x14ac:dyDescent="0.3">
      <c r="E9" s="11">
        <v>1</v>
      </c>
      <c r="F9" s="5">
        <v>1001</v>
      </c>
      <c r="G9" s="5" t="s">
        <v>3</v>
      </c>
      <c r="H9" s="5">
        <f>COUNTIF($I$7:$AM$7,"sun")</f>
        <v>5</v>
      </c>
      <c r="I9" s="5" t="str">
        <f>IF(I$7="sun","WO","")</f>
        <v>WO</v>
      </c>
      <c r="J9" s="5" t="s">
        <v>45</v>
      </c>
      <c r="K9" s="5" t="s">
        <v>45</v>
      </c>
      <c r="L9" s="5" t="s">
        <v>45</v>
      </c>
      <c r="M9" s="5" t="s">
        <v>45</v>
      </c>
      <c r="N9" s="5" t="s">
        <v>45</v>
      </c>
      <c r="O9" s="5" t="s">
        <v>45</v>
      </c>
      <c r="P9" s="5" t="str">
        <f t="shared" ref="P9:AK18" si="3">IF(P$7="sun","WO","")</f>
        <v>WO</v>
      </c>
      <c r="Q9" s="5" t="s">
        <v>45</v>
      </c>
      <c r="R9" s="5" t="s">
        <v>45</v>
      </c>
      <c r="S9" s="5" t="s">
        <v>45</v>
      </c>
      <c r="T9" s="5" t="s">
        <v>45</v>
      </c>
      <c r="U9" s="5" t="s">
        <v>45</v>
      </c>
      <c r="V9" s="5" t="s">
        <v>45</v>
      </c>
      <c r="W9" s="5" t="str">
        <f t="shared" si="3"/>
        <v>WO</v>
      </c>
      <c r="X9" s="5" t="s">
        <v>48</v>
      </c>
      <c r="Y9" s="5" t="s">
        <v>45</v>
      </c>
      <c r="Z9" s="5" t="s">
        <v>45</v>
      </c>
      <c r="AA9" s="5" t="s">
        <v>45</v>
      </c>
      <c r="AB9" s="5" t="s">
        <v>48</v>
      </c>
      <c r="AC9" s="5" t="s">
        <v>45</v>
      </c>
      <c r="AD9" s="5" t="str">
        <f t="shared" si="3"/>
        <v>WO</v>
      </c>
      <c r="AE9" s="5" t="s">
        <v>45</v>
      </c>
      <c r="AF9" s="5" t="s">
        <v>45</v>
      </c>
      <c r="AG9" s="5" t="s">
        <v>45</v>
      </c>
      <c r="AH9" s="5" t="s">
        <v>45</v>
      </c>
      <c r="AI9" s="5" t="s">
        <v>45</v>
      </c>
      <c r="AJ9" s="5" t="s">
        <v>45</v>
      </c>
      <c r="AK9" s="5" t="str">
        <f t="shared" si="3"/>
        <v>WO</v>
      </c>
      <c r="AL9" s="5" t="s">
        <v>45</v>
      </c>
      <c r="AM9" s="5"/>
      <c r="AN9" s="5"/>
      <c r="AO9" s="11">
        <v>1</v>
      </c>
      <c r="AP9" s="5">
        <v>1001</v>
      </c>
      <c r="AQ9" s="5" t="s">
        <v>3</v>
      </c>
      <c r="AR9" s="5" t="s">
        <v>58</v>
      </c>
      <c r="AS9">
        <f>COUNTIF($I9:$AM9,"P")</f>
        <v>23</v>
      </c>
      <c r="AT9">
        <f>COUNTIF($I9:$AM9,"AB")</f>
        <v>0</v>
      </c>
      <c r="AU9">
        <f>COUNTIF($I9:$AM9,"L")</f>
        <v>2</v>
      </c>
      <c r="AV9">
        <f>COUNTIF($I9:$AM9,"WO")</f>
        <v>5</v>
      </c>
      <c r="AW9">
        <f>($H$6-$H$5)+1</f>
        <v>30</v>
      </c>
      <c r="AX9">
        <f>AW9-AT9</f>
        <v>30</v>
      </c>
      <c r="AY9" s="19">
        <v>28000</v>
      </c>
      <c r="AZ9" s="18">
        <f>AY9/AW9</f>
        <v>933.33333333333337</v>
      </c>
      <c r="BA9">
        <f>AZ9*AT9</f>
        <v>0</v>
      </c>
      <c r="BB9" s="20">
        <f>AY9-BA9</f>
        <v>28000</v>
      </c>
    </row>
    <row r="10" spans="1:54" x14ac:dyDescent="0.3">
      <c r="E10" s="11">
        <v>2</v>
      </c>
      <c r="F10" s="5">
        <v>1002</v>
      </c>
      <c r="G10" s="5" t="s">
        <v>4</v>
      </c>
      <c r="H10" s="5">
        <f t="shared" ref="H10:H38" si="4">COUNTIF($I$7:$AM$7,"sun")</f>
        <v>5</v>
      </c>
      <c r="I10" s="5" t="str">
        <f t="shared" ref="I10:W38" si="5">IF(I$7="sun","WO","")</f>
        <v>WO</v>
      </c>
      <c r="J10" s="5" t="s">
        <v>45</v>
      </c>
      <c r="K10" s="5" t="s">
        <v>45</v>
      </c>
      <c r="L10" s="5" t="s">
        <v>45</v>
      </c>
      <c r="M10" s="5" t="s">
        <v>45</v>
      </c>
      <c r="N10" s="5" t="s">
        <v>45</v>
      </c>
      <c r="O10" s="5" t="s">
        <v>45</v>
      </c>
      <c r="P10" s="5" t="str">
        <f t="shared" si="5"/>
        <v>WO</v>
      </c>
      <c r="Q10" s="5" t="s">
        <v>45</v>
      </c>
      <c r="R10" s="5" t="s">
        <v>45</v>
      </c>
      <c r="S10" s="5" t="s">
        <v>45</v>
      </c>
      <c r="T10" s="5" t="s">
        <v>45</v>
      </c>
      <c r="U10" s="5" t="s">
        <v>45</v>
      </c>
      <c r="V10" s="5" t="s">
        <v>45</v>
      </c>
      <c r="W10" s="5" t="str">
        <f t="shared" si="5"/>
        <v>WO</v>
      </c>
      <c r="X10" s="5" t="s">
        <v>48</v>
      </c>
      <c r="Y10" s="5" t="s">
        <v>45</v>
      </c>
      <c r="Z10" s="5" t="s">
        <v>45</v>
      </c>
      <c r="AA10" s="5" t="s">
        <v>45</v>
      </c>
      <c r="AB10" s="5" t="s">
        <v>45</v>
      </c>
      <c r="AC10" s="5" t="s">
        <v>45</v>
      </c>
      <c r="AD10" s="5" t="str">
        <f t="shared" si="3"/>
        <v>WO</v>
      </c>
      <c r="AE10" s="5" t="s">
        <v>45</v>
      </c>
      <c r="AF10" s="5" t="s">
        <v>45</v>
      </c>
      <c r="AG10" s="5" t="s">
        <v>45</v>
      </c>
      <c r="AH10" s="5" t="s">
        <v>45</v>
      </c>
      <c r="AI10" s="5" t="s">
        <v>45</v>
      </c>
      <c r="AJ10" s="5" t="s">
        <v>45</v>
      </c>
      <c r="AK10" s="5" t="str">
        <f t="shared" si="3"/>
        <v>WO</v>
      </c>
      <c r="AL10" s="5" t="s">
        <v>45</v>
      </c>
      <c r="AM10" s="5"/>
      <c r="AN10" s="5"/>
      <c r="AO10" s="11">
        <v>2</v>
      </c>
      <c r="AP10" s="5">
        <v>1002</v>
      </c>
      <c r="AQ10" s="5" t="s">
        <v>4</v>
      </c>
      <c r="AR10" s="5" t="s">
        <v>58</v>
      </c>
      <c r="AS10">
        <f t="shared" ref="AS10:AS38" si="6">COUNTIF($I10:$AM10,"P")</f>
        <v>24</v>
      </c>
      <c r="AT10">
        <f t="shared" ref="AT10:AT38" si="7">COUNTIF($I10:$AM10,"AB")</f>
        <v>0</v>
      </c>
      <c r="AU10">
        <f t="shared" ref="AU10:AU38" si="8">COUNTIF($I10:$AM10,"L")</f>
        <v>1</v>
      </c>
      <c r="AV10">
        <f t="shared" ref="AV10:AV38" si="9">COUNTIF($I10:$AM10,"WO")</f>
        <v>5</v>
      </c>
      <c r="AW10">
        <f t="shared" ref="AW10:AW38" si="10">($H$6-$H$5)+1</f>
        <v>30</v>
      </c>
      <c r="AX10">
        <f t="shared" ref="AX10:AX38" si="11">AW10-AT10</f>
        <v>30</v>
      </c>
      <c r="AY10" s="19">
        <v>26000</v>
      </c>
      <c r="AZ10" s="18">
        <f t="shared" ref="AZ10:AZ38" si="12">AY10/AW10</f>
        <v>866.66666666666663</v>
      </c>
      <c r="BA10">
        <f t="shared" ref="BA10:BA38" si="13">AZ10*AT10</f>
        <v>0</v>
      </c>
      <c r="BB10" s="20">
        <f t="shared" ref="BB10:BB38" si="14">AY10-BA10</f>
        <v>26000</v>
      </c>
    </row>
    <row r="11" spans="1:54" x14ac:dyDescent="0.3">
      <c r="E11" s="11">
        <v>3</v>
      </c>
      <c r="F11" s="5">
        <v>1003</v>
      </c>
      <c r="G11" s="5" t="s">
        <v>5</v>
      </c>
      <c r="H11" s="5">
        <f t="shared" si="4"/>
        <v>5</v>
      </c>
      <c r="I11" s="5" t="str">
        <f t="shared" si="5"/>
        <v>WO</v>
      </c>
      <c r="J11" s="5" t="s">
        <v>45</v>
      </c>
      <c r="K11" s="5" t="s">
        <v>46</v>
      </c>
      <c r="L11" s="5" t="s">
        <v>45</v>
      </c>
      <c r="M11" s="5" t="s">
        <v>45</v>
      </c>
      <c r="N11" s="5" t="s">
        <v>45</v>
      </c>
      <c r="O11" s="5" t="s">
        <v>45</v>
      </c>
      <c r="P11" s="5" t="str">
        <f t="shared" si="3"/>
        <v>WO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W11" s="5" t="str">
        <f t="shared" si="3"/>
        <v>WO</v>
      </c>
      <c r="X11" s="5" t="s">
        <v>48</v>
      </c>
      <c r="Y11" s="5" t="s">
        <v>45</v>
      </c>
      <c r="Z11" s="5" t="s">
        <v>45</v>
      </c>
      <c r="AA11" s="5" t="s">
        <v>45</v>
      </c>
      <c r="AB11" s="5" t="s">
        <v>45</v>
      </c>
      <c r="AC11" s="5" t="s">
        <v>45</v>
      </c>
      <c r="AD11" s="5" t="str">
        <f t="shared" si="3"/>
        <v>WO</v>
      </c>
      <c r="AE11" s="5" t="s">
        <v>45</v>
      </c>
      <c r="AF11" s="5" t="s">
        <v>45</v>
      </c>
      <c r="AG11" s="5" t="s">
        <v>46</v>
      </c>
      <c r="AH11" s="5" t="s">
        <v>45</v>
      </c>
      <c r="AI11" s="5" t="s">
        <v>45</v>
      </c>
      <c r="AJ11" s="5" t="s">
        <v>45</v>
      </c>
      <c r="AK11" s="5" t="str">
        <f t="shared" si="3"/>
        <v>WO</v>
      </c>
      <c r="AL11" s="5" t="s">
        <v>45</v>
      </c>
      <c r="AM11" s="5"/>
      <c r="AN11" s="5"/>
      <c r="AO11" s="11">
        <v>3</v>
      </c>
      <c r="AP11" s="5">
        <v>1003</v>
      </c>
      <c r="AQ11" s="5" t="s">
        <v>5</v>
      </c>
      <c r="AR11" s="5" t="s">
        <v>58</v>
      </c>
      <c r="AS11">
        <f t="shared" si="6"/>
        <v>22</v>
      </c>
      <c r="AT11">
        <f t="shared" si="7"/>
        <v>2</v>
      </c>
      <c r="AU11">
        <f t="shared" si="8"/>
        <v>1</v>
      </c>
      <c r="AV11">
        <f t="shared" si="9"/>
        <v>5</v>
      </c>
      <c r="AW11">
        <f t="shared" si="10"/>
        <v>30</v>
      </c>
      <c r="AX11">
        <f t="shared" si="11"/>
        <v>28</v>
      </c>
      <c r="AY11" s="19">
        <v>48000</v>
      </c>
      <c r="AZ11" s="18">
        <f t="shared" si="12"/>
        <v>1600</v>
      </c>
      <c r="BA11">
        <f t="shared" si="13"/>
        <v>3200</v>
      </c>
      <c r="BB11" s="20">
        <f t="shared" si="14"/>
        <v>44800</v>
      </c>
    </row>
    <row r="12" spans="1:54" x14ac:dyDescent="0.3">
      <c r="E12" s="11">
        <v>4</v>
      </c>
      <c r="F12" s="5">
        <v>1004</v>
      </c>
      <c r="G12" s="5" t="s">
        <v>6</v>
      </c>
      <c r="H12" s="5">
        <f t="shared" si="4"/>
        <v>5</v>
      </c>
      <c r="I12" s="5" t="str">
        <f t="shared" si="5"/>
        <v>WO</v>
      </c>
      <c r="J12" s="5" t="s">
        <v>45</v>
      </c>
      <c r="K12" s="5" t="s">
        <v>45</v>
      </c>
      <c r="L12" s="5" t="s">
        <v>45</v>
      </c>
      <c r="M12" s="5" t="s">
        <v>45</v>
      </c>
      <c r="N12" s="5" t="s">
        <v>45</v>
      </c>
      <c r="O12" s="5" t="s">
        <v>45</v>
      </c>
      <c r="P12" s="5" t="str">
        <f t="shared" si="3"/>
        <v>WO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 t="s">
        <v>45</v>
      </c>
      <c r="W12" s="5" t="str">
        <f t="shared" si="3"/>
        <v>WO</v>
      </c>
      <c r="X12" s="5" t="s">
        <v>48</v>
      </c>
      <c r="Y12" s="5" t="s">
        <v>45</v>
      </c>
      <c r="Z12" s="5" t="s">
        <v>45</v>
      </c>
      <c r="AA12" s="5" t="s">
        <v>45</v>
      </c>
      <c r="AB12" s="5" t="s">
        <v>45</v>
      </c>
      <c r="AC12" s="5" t="s">
        <v>45</v>
      </c>
      <c r="AD12" s="5" t="str">
        <f t="shared" si="3"/>
        <v>WO</v>
      </c>
      <c r="AE12" s="5" t="s">
        <v>45</v>
      </c>
      <c r="AF12" s="5" t="s">
        <v>45</v>
      </c>
      <c r="AG12" s="5" t="s">
        <v>45</v>
      </c>
      <c r="AH12" s="5" t="s">
        <v>45</v>
      </c>
      <c r="AI12" s="5" t="s">
        <v>45</v>
      </c>
      <c r="AJ12" s="5" t="s">
        <v>45</v>
      </c>
      <c r="AK12" s="5" t="str">
        <f t="shared" si="3"/>
        <v>WO</v>
      </c>
      <c r="AL12" s="5" t="s">
        <v>45</v>
      </c>
      <c r="AM12" s="5"/>
      <c r="AN12" s="5"/>
      <c r="AO12" s="11">
        <v>4</v>
      </c>
      <c r="AP12" s="5">
        <v>1004</v>
      </c>
      <c r="AQ12" s="5" t="s">
        <v>6</v>
      </c>
      <c r="AR12" s="5" t="s">
        <v>58</v>
      </c>
      <c r="AS12">
        <f t="shared" si="6"/>
        <v>24</v>
      </c>
      <c r="AT12">
        <f t="shared" si="7"/>
        <v>0</v>
      </c>
      <c r="AU12">
        <f t="shared" si="8"/>
        <v>1</v>
      </c>
      <c r="AV12">
        <f t="shared" si="9"/>
        <v>5</v>
      </c>
      <c r="AW12">
        <f t="shared" si="10"/>
        <v>30</v>
      </c>
      <c r="AX12">
        <f t="shared" si="11"/>
        <v>30</v>
      </c>
      <c r="AY12" s="19">
        <v>60000</v>
      </c>
      <c r="AZ12" s="18">
        <f t="shared" si="12"/>
        <v>2000</v>
      </c>
      <c r="BA12">
        <f t="shared" si="13"/>
        <v>0</v>
      </c>
      <c r="BB12" s="20">
        <f t="shared" si="14"/>
        <v>60000</v>
      </c>
    </row>
    <row r="13" spans="1:54" x14ac:dyDescent="0.3">
      <c r="E13" s="11">
        <v>5</v>
      </c>
      <c r="F13" s="5">
        <v>1005</v>
      </c>
      <c r="G13" s="5" t="s">
        <v>7</v>
      </c>
      <c r="H13" s="5">
        <f t="shared" si="4"/>
        <v>5</v>
      </c>
      <c r="I13" s="5" t="str">
        <f t="shared" si="5"/>
        <v>WO</v>
      </c>
      <c r="J13" s="5" t="s">
        <v>45</v>
      </c>
      <c r="K13" s="5" t="s">
        <v>45</v>
      </c>
      <c r="L13" s="5" t="s">
        <v>45</v>
      </c>
      <c r="M13" s="5" t="s">
        <v>45</v>
      </c>
      <c r="N13" s="5" t="s">
        <v>45</v>
      </c>
      <c r="O13" s="5" t="s">
        <v>45</v>
      </c>
      <c r="P13" s="5" t="str">
        <f t="shared" si="3"/>
        <v>WO</v>
      </c>
      <c r="Q13" s="5" t="s">
        <v>45</v>
      </c>
      <c r="R13" s="5" t="s">
        <v>45</v>
      </c>
      <c r="S13" s="5" t="s">
        <v>45</v>
      </c>
      <c r="T13" s="5" t="s">
        <v>45</v>
      </c>
      <c r="U13" s="5" t="s">
        <v>45</v>
      </c>
      <c r="V13" s="5" t="s">
        <v>45</v>
      </c>
      <c r="W13" s="5" t="str">
        <f t="shared" si="3"/>
        <v>WO</v>
      </c>
      <c r="X13" s="5" t="s">
        <v>48</v>
      </c>
      <c r="Y13" s="5" t="s">
        <v>45</v>
      </c>
      <c r="Z13" s="5" t="s">
        <v>46</v>
      </c>
      <c r="AA13" s="5" t="s">
        <v>45</v>
      </c>
      <c r="AB13" s="5" t="s">
        <v>45</v>
      </c>
      <c r="AC13" s="5" t="s">
        <v>45</v>
      </c>
      <c r="AD13" s="5" t="str">
        <f t="shared" si="3"/>
        <v>WO</v>
      </c>
      <c r="AE13" s="5" t="s">
        <v>45</v>
      </c>
      <c r="AF13" s="5" t="s">
        <v>45</v>
      </c>
      <c r="AG13" s="5" t="s">
        <v>45</v>
      </c>
      <c r="AH13" s="5" t="s">
        <v>45</v>
      </c>
      <c r="AI13" s="5" t="s">
        <v>45</v>
      </c>
      <c r="AJ13" s="5" t="s">
        <v>45</v>
      </c>
      <c r="AK13" s="5" t="str">
        <f t="shared" si="3"/>
        <v>WO</v>
      </c>
      <c r="AL13" s="5" t="s">
        <v>45</v>
      </c>
      <c r="AM13" s="5"/>
      <c r="AN13" s="5"/>
      <c r="AO13" s="11">
        <v>5</v>
      </c>
      <c r="AP13" s="5">
        <v>1005</v>
      </c>
      <c r="AQ13" s="5" t="s">
        <v>7</v>
      </c>
      <c r="AR13" s="5" t="s">
        <v>58</v>
      </c>
      <c r="AS13">
        <f t="shared" si="6"/>
        <v>23</v>
      </c>
      <c r="AT13">
        <f t="shared" si="7"/>
        <v>1</v>
      </c>
      <c r="AU13">
        <f t="shared" si="8"/>
        <v>1</v>
      </c>
      <c r="AV13">
        <f t="shared" si="9"/>
        <v>5</v>
      </c>
      <c r="AW13">
        <f t="shared" si="10"/>
        <v>30</v>
      </c>
      <c r="AX13">
        <f t="shared" si="11"/>
        <v>29</v>
      </c>
      <c r="AY13" s="19">
        <v>55000</v>
      </c>
      <c r="AZ13" s="18">
        <f t="shared" si="12"/>
        <v>1833.3333333333333</v>
      </c>
      <c r="BA13">
        <f t="shared" si="13"/>
        <v>1833.3333333333333</v>
      </c>
      <c r="BB13" s="20">
        <f t="shared" si="14"/>
        <v>53166.666666666664</v>
      </c>
    </row>
    <row r="14" spans="1:54" x14ac:dyDescent="0.3">
      <c r="E14" s="11">
        <v>6</v>
      </c>
      <c r="F14" s="5">
        <v>1006</v>
      </c>
      <c r="G14" s="5" t="s">
        <v>8</v>
      </c>
      <c r="H14" s="5">
        <f t="shared" si="4"/>
        <v>5</v>
      </c>
      <c r="I14" s="5" t="str">
        <f t="shared" si="5"/>
        <v>WO</v>
      </c>
      <c r="J14" s="5" t="s">
        <v>45</v>
      </c>
      <c r="K14" s="5" t="s">
        <v>45</v>
      </c>
      <c r="L14" s="5" t="s">
        <v>45</v>
      </c>
      <c r="M14" s="5" t="s">
        <v>45</v>
      </c>
      <c r="N14" s="5" t="s">
        <v>45</v>
      </c>
      <c r="O14" s="5" t="s">
        <v>45</v>
      </c>
      <c r="P14" s="5" t="str">
        <f t="shared" si="3"/>
        <v>WO</v>
      </c>
      <c r="Q14" s="5" t="s">
        <v>45</v>
      </c>
      <c r="R14" s="5" t="s">
        <v>45</v>
      </c>
      <c r="S14" s="5" t="s">
        <v>45</v>
      </c>
      <c r="T14" s="5" t="s">
        <v>45</v>
      </c>
      <c r="U14" s="5" t="s">
        <v>45</v>
      </c>
      <c r="V14" s="5" t="s">
        <v>45</v>
      </c>
      <c r="W14" s="5" t="str">
        <f t="shared" si="3"/>
        <v>WO</v>
      </c>
      <c r="X14" s="5" t="s">
        <v>48</v>
      </c>
      <c r="Y14" s="5" t="s">
        <v>45</v>
      </c>
      <c r="Z14" s="5" t="s">
        <v>45</v>
      </c>
      <c r="AA14" s="5" t="s">
        <v>45</v>
      </c>
      <c r="AB14" s="5" t="s">
        <v>45</v>
      </c>
      <c r="AC14" s="5" t="s">
        <v>45</v>
      </c>
      <c r="AD14" s="5" t="str">
        <f t="shared" si="3"/>
        <v>WO</v>
      </c>
      <c r="AE14" s="5" t="s">
        <v>45</v>
      </c>
      <c r="AF14" s="5" t="s">
        <v>45</v>
      </c>
      <c r="AG14" s="5" t="s">
        <v>45</v>
      </c>
      <c r="AH14" s="5" t="s">
        <v>45</v>
      </c>
      <c r="AI14" s="5" t="s">
        <v>45</v>
      </c>
      <c r="AJ14" s="5" t="s">
        <v>45</v>
      </c>
      <c r="AK14" s="5" t="str">
        <f t="shared" si="3"/>
        <v>WO</v>
      </c>
      <c r="AL14" s="5" t="s">
        <v>45</v>
      </c>
      <c r="AM14" s="5"/>
      <c r="AN14" s="5"/>
      <c r="AO14" s="11">
        <v>6</v>
      </c>
      <c r="AP14" s="5">
        <v>1006</v>
      </c>
      <c r="AQ14" s="5" t="s">
        <v>8</v>
      </c>
      <c r="AR14" s="5" t="s">
        <v>58</v>
      </c>
      <c r="AS14">
        <f t="shared" si="6"/>
        <v>24</v>
      </c>
      <c r="AT14">
        <f t="shared" si="7"/>
        <v>0</v>
      </c>
      <c r="AU14">
        <f t="shared" si="8"/>
        <v>1</v>
      </c>
      <c r="AV14">
        <f t="shared" si="9"/>
        <v>5</v>
      </c>
      <c r="AW14">
        <f t="shared" si="10"/>
        <v>30</v>
      </c>
      <c r="AX14">
        <f t="shared" si="11"/>
        <v>30</v>
      </c>
      <c r="AY14" s="19">
        <v>32000</v>
      </c>
      <c r="AZ14" s="18">
        <f t="shared" si="12"/>
        <v>1066.6666666666667</v>
      </c>
      <c r="BA14">
        <f t="shared" si="13"/>
        <v>0</v>
      </c>
      <c r="BB14" s="20">
        <f t="shared" si="14"/>
        <v>32000</v>
      </c>
    </row>
    <row r="15" spans="1:54" x14ac:dyDescent="0.3">
      <c r="E15" s="11">
        <v>7</v>
      </c>
      <c r="F15" s="5">
        <v>1007</v>
      </c>
      <c r="G15" s="5" t="s">
        <v>9</v>
      </c>
      <c r="H15" s="5">
        <f t="shared" si="4"/>
        <v>5</v>
      </c>
      <c r="I15" s="5" t="str">
        <f t="shared" si="5"/>
        <v>WO</v>
      </c>
      <c r="J15" s="5" t="s">
        <v>45</v>
      </c>
      <c r="K15" s="5" t="s">
        <v>45</v>
      </c>
      <c r="L15" s="5" t="s">
        <v>45</v>
      </c>
      <c r="M15" s="5" t="s">
        <v>45</v>
      </c>
      <c r="N15" s="5" t="s">
        <v>45</v>
      </c>
      <c r="O15" s="5" t="s">
        <v>45</v>
      </c>
      <c r="P15" s="5" t="str">
        <f t="shared" si="3"/>
        <v>WO</v>
      </c>
      <c r="Q15" s="5" t="s">
        <v>45</v>
      </c>
      <c r="R15" s="5" t="s">
        <v>45</v>
      </c>
      <c r="S15" s="5" t="s">
        <v>45</v>
      </c>
      <c r="T15" s="5" t="s">
        <v>45</v>
      </c>
      <c r="U15" s="5" t="s">
        <v>45</v>
      </c>
      <c r="V15" s="5" t="s">
        <v>45</v>
      </c>
      <c r="W15" s="5" t="str">
        <f t="shared" si="3"/>
        <v>WO</v>
      </c>
      <c r="X15" s="5" t="s">
        <v>48</v>
      </c>
      <c r="Y15" s="5" t="s">
        <v>45</v>
      </c>
      <c r="Z15" s="5" t="s">
        <v>45</v>
      </c>
      <c r="AA15" s="5" t="s">
        <v>45</v>
      </c>
      <c r="AB15" s="5" t="s">
        <v>45</v>
      </c>
      <c r="AC15" s="5" t="s">
        <v>45</v>
      </c>
      <c r="AD15" s="5" t="str">
        <f t="shared" si="3"/>
        <v>WO</v>
      </c>
      <c r="AE15" s="5" t="s">
        <v>45</v>
      </c>
      <c r="AF15" s="5" t="s">
        <v>45</v>
      </c>
      <c r="AG15" s="5" t="s">
        <v>45</v>
      </c>
      <c r="AH15" s="5" t="s">
        <v>45</v>
      </c>
      <c r="AI15" s="5" t="s">
        <v>45</v>
      </c>
      <c r="AJ15" s="5" t="s">
        <v>45</v>
      </c>
      <c r="AK15" s="5" t="str">
        <f t="shared" si="3"/>
        <v>WO</v>
      </c>
      <c r="AL15" s="5" t="s">
        <v>45</v>
      </c>
      <c r="AM15" s="5"/>
      <c r="AN15" s="5"/>
      <c r="AO15" s="11">
        <v>7</v>
      </c>
      <c r="AP15" s="5">
        <v>1007</v>
      </c>
      <c r="AQ15" s="5" t="s">
        <v>9</v>
      </c>
      <c r="AR15" s="5" t="s">
        <v>58</v>
      </c>
      <c r="AS15">
        <f t="shared" si="6"/>
        <v>24</v>
      </c>
      <c r="AT15">
        <f t="shared" si="7"/>
        <v>0</v>
      </c>
      <c r="AU15">
        <f t="shared" si="8"/>
        <v>1</v>
      </c>
      <c r="AV15">
        <f t="shared" si="9"/>
        <v>5</v>
      </c>
      <c r="AW15">
        <f t="shared" si="10"/>
        <v>30</v>
      </c>
      <c r="AX15">
        <f t="shared" si="11"/>
        <v>30</v>
      </c>
      <c r="AY15" s="19">
        <v>52000</v>
      </c>
      <c r="AZ15" s="18">
        <f t="shared" si="12"/>
        <v>1733.3333333333333</v>
      </c>
      <c r="BA15">
        <f t="shared" si="13"/>
        <v>0</v>
      </c>
      <c r="BB15" s="20">
        <f t="shared" si="14"/>
        <v>52000</v>
      </c>
    </row>
    <row r="16" spans="1:54" x14ac:dyDescent="0.3">
      <c r="E16" s="11">
        <v>8</v>
      </c>
      <c r="F16" s="5">
        <v>1008</v>
      </c>
      <c r="G16" s="5" t="s">
        <v>10</v>
      </c>
      <c r="H16" s="5">
        <f t="shared" si="4"/>
        <v>5</v>
      </c>
      <c r="I16" s="5" t="str">
        <f t="shared" si="5"/>
        <v>WO</v>
      </c>
      <c r="J16" s="5" t="s">
        <v>45</v>
      </c>
      <c r="K16" s="5" t="s">
        <v>45</v>
      </c>
      <c r="L16" s="5" t="s">
        <v>46</v>
      </c>
      <c r="M16" s="5" t="s">
        <v>45</v>
      </c>
      <c r="N16" s="5" t="s">
        <v>45</v>
      </c>
      <c r="O16" s="5" t="s">
        <v>45</v>
      </c>
      <c r="P16" s="5" t="str">
        <f t="shared" si="3"/>
        <v>WO</v>
      </c>
      <c r="Q16" s="5" t="s">
        <v>45</v>
      </c>
      <c r="R16" s="5" t="s">
        <v>45</v>
      </c>
      <c r="S16" s="5" t="s">
        <v>45</v>
      </c>
      <c r="T16" s="5" t="s">
        <v>45</v>
      </c>
      <c r="U16" s="5" t="s">
        <v>45</v>
      </c>
      <c r="V16" s="5" t="s">
        <v>45</v>
      </c>
      <c r="W16" s="5" t="str">
        <f t="shared" si="3"/>
        <v>WO</v>
      </c>
      <c r="X16" s="5" t="s">
        <v>48</v>
      </c>
      <c r="Y16" s="5" t="s">
        <v>45</v>
      </c>
      <c r="Z16" s="5" t="s">
        <v>45</v>
      </c>
      <c r="AA16" s="5" t="s">
        <v>45</v>
      </c>
      <c r="AB16" s="5" t="s">
        <v>45</v>
      </c>
      <c r="AC16" s="5" t="s">
        <v>45</v>
      </c>
      <c r="AD16" s="5" t="str">
        <f t="shared" si="3"/>
        <v>WO</v>
      </c>
      <c r="AE16" s="5" t="s">
        <v>45</v>
      </c>
      <c r="AF16" s="5" t="s">
        <v>45</v>
      </c>
      <c r="AG16" s="5" t="s">
        <v>45</v>
      </c>
      <c r="AH16" s="5" t="s">
        <v>45</v>
      </c>
      <c r="AI16" s="5" t="s">
        <v>45</v>
      </c>
      <c r="AJ16" s="5" t="s">
        <v>45</v>
      </c>
      <c r="AK16" s="5" t="str">
        <f t="shared" si="3"/>
        <v>WO</v>
      </c>
      <c r="AL16" s="5" t="s">
        <v>45</v>
      </c>
      <c r="AM16" s="5"/>
      <c r="AN16" s="5"/>
      <c r="AO16" s="11">
        <v>8</v>
      </c>
      <c r="AP16" s="5">
        <v>1008</v>
      </c>
      <c r="AQ16" s="5" t="s">
        <v>10</v>
      </c>
      <c r="AR16" s="5" t="s">
        <v>58</v>
      </c>
      <c r="AS16">
        <f t="shared" si="6"/>
        <v>23</v>
      </c>
      <c r="AT16">
        <f t="shared" si="7"/>
        <v>1</v>
      </c>
      <c r="AU16">
        <f t="shared" si="8"/>
        <v>1</v>
      </c>
      <c r="AV16">
        <f t="shared" si="9"/>
        <v>5</v>
      </c>
      <c r="AW16">
        <f t="shared" si="10"/>
        <v>30</v>
      </c>
      <c r="AX16">
        <f t="shared" si="11"/>
        <v>29</v>
      </c>
      <c r="AY16" s="19">
        <v>44000</v>
      </c>
      <c r="AZ16" s="18">
        <f t="shared" si="12"/>
        <v>1466.6666666666667</v>
      </c>
      <c r="BA16">
        <f t="shared" si="13"/>
        <v>1466.6666666666667</v>
      </c>
      <c r="BB16" s="20">
        <f t="shared" si="14"/>
        <v>42533.333333333336</v>
      </c>
    </row>
    <row r="17" spans="5:54" x14ac:dyDescent="0.3">
      <c r="E17" s="11">
        <v>9</v>
      </c>
      <c r="F17" s="5">
        <v>1009</v>
      </c>
      <c r="G17" s="5" t="s">
        <v>11</v>
      </c>
      <c r="H17" s="5">
        <f t="shared" si="4"/>
        <v>5</v>
      </c>
      <c r="I17" s="5" t="str">
        <f t="shared" si="5"/>
        <v>WO</v>
      </c>
      <c r="J17" s="5" t="s">
        <v>45</v>
      </c>
      <c r="K17" s="5" t="s">
        <v>45</v>
      </c>
      <c r="L17" s="5" t="s">
        <v>45</v>
      </c>
      <c r="M17" s="5" t="s">
        <v>45</v>
      </c>
      <c r="N17" s="5" t="s">
        <v>45</v>
      </c>
      <c r="O17" s="5" t="s">
        <v>45</v>
      </c>
      <c r="P17" s="5" t="str">
        <f t="shared" si="3"/>
        <v>WO</v>
      </c>
      <c r="Q17" s="5" t="s">
        <v>45</v>
      </c>
      <c r="R17" s="5" t="s">
        <v>45</v>
      </c>
      <c r="S17" s="5" t="s">
        <v>45</v>
      </c>
      <c r="T17" s="5" t="s">
        <v>45</v>
      </c>
      <c r="U17" s="5" t="s">
        <v>45</v>
      </c>
      <c r="V17" s="5" t="s">
        <v>45</v>
      </c>
      <c r="W17" s="5" t="str">
        <f t="shared" si="3"/>
        <v>WO</v>
      </c>
      <c r="X17" s="5" t="s">
        <v>48</v>
      </c>
      <c r="Y17" s="5" t="s">
        <v>45</v>
      </c>
      <c r="Z17" s="5" t="s">
        <v>45</v>
      </c>
      <c r="AA17" s="5" t="s">
        <v>45</v>
      </c>
      <c r="AB17" s="5" t="s">
        <v>45</v>
      </c>
      <c r="AC17" s="5" t="s">
        <v>45</v>
      </c>
      <c r="AD17" s="5" t="str">
        <f t="shared" si="3"/>
        <v>WO</v>
      </c>
      <c r="AE17" s="5" t="s">
        <v>45</v>
      </c>
      <c r="AF17" s="5" t="s">
        <v>45</v>
      </c>
      <c r="AG17" s="5" t="s">
        <v>46</v>
      </c>
      <c r="AH17" s="5" t="s">
        <v>45</v>
      </c>
      <c r="AI17" s="5" t="s">
        <v>45</v>
      </c>
      <c r="AJ17" s="5" t="s">
        <v>45</v>
      </c>
      <c r="AK17" s="5" t="str">
        <f t="shared" si="3"/>
        <v>WO</v>
      </c>
      <c r="AL17" s="5" t="s">
        <v>45</v>
      </c>
      <c r="AM17" s="5"/>
      <c r="AN17" s="5"/>
      <c r="AO17" s="11">
        <v>9</v>
      </c>
      <c r="AP17" s="5">
        <v>1009</v>
      </c>
      <c r="AQ17" s="5" t="s">
        <v>11</v>
      </c>
      <c r="AR17" s="5" t="s">
        <v>58</v>
      </c>
      <c r="AS17">
        <f t="shared" si="6"/>
        <v>23</v>
      </c>
      <c r="AT17">
        <f t="shared" si="7"/>
        <v>1</v>
      </c>
      <c r="AU17">
        <f t="shared" si="8"/>
        <v>1</v>
      </c>
      <c r="AV17">
        <f t="shared" si="9"/>
        <v>5</v>
      </c>
      <c r="AW17">
        <f t="shared" si="10"/>
        <v>30</v>
      </c>
      <c r="AX17">
        <f t="shared" si="11"/>
        <v>29</v>
      </c>
      <c r="AY17" s="19">
        <v>37000</v>
      </c>
      <c r="AZ17" s="18">
        <f t="shared" si="12"/>
        <v>1233.3333333333333</v>
      </c>
      <c r="BA17">
        <f t="shared" si="13"/>
        <v>1233.3333333333333</v>
      </c>
      <c r="BB17" s="20">
        <f t="shared" si="14"/>
        <v>35766.666666666664</v>
      </c>
    </row>
    <row r="18" spans="5:54" x14ac:dyDescent="0.3">
      <c r="E18" s="11">
        <v>10</v>
      </c>
      <c r="F18" s="5">
        <v>1010</v>
      </c>
      <c r="G18" s="5" t="s">
        <v>12</v>
      </c>
      <c r="H18" s="5">
        <f t="shared" si="4"/>
        <v>5</v>
      </c>
      <c r="I18" s="5" t="str">
        <f t="shared" si="5"/>
        <v>WO</v>
      </c>
      <c r="J18" s="5" t="s">
        <v>45</v>
      </c>
      <c r="K18" s="5" t="s">
        <v>45</v>
      </c>
      <c r="L18" s="5" t="s">
        <v>45</v>
      </c>
      <c r="M18" s="5" t="s">
        <v>45</v>
      </c>
      <c r="N18" s="5" t="s">
        <v>45</v>
      </c>
      <c r="O18" s="5" t="s">
        <v>45</v>
      </c>
      <c r="P18" s="5" t="str">
        <f t="shared" si="3"/>
        <v>WO</v>
      </c>
      <c r="Q18" s="5" t="s">
        <v>45</v>
      </c>
      <c r="R18" s="5" t="s">
        <v>45</v>
      </c>
      <c r="S18" s="5" t="s">
        <v>45</v>
      </c>
      <c r="T18" s="5" t="s">
        <v>45</v>
      </c>
      <c r="U18" s="5" t="s">
        <v>45</v>
      </c>
      <c r="V18" s="5" t="s">
        <v>45</v>
      </c>
      <c r="W18" s="5" t="str">
        <f t="shared" ref="P18:AK26" si="15">IF(W$7="sun","WO","")</f>
        <v>WO</v>
      </c>
      <c r="X18" s="5" t="s">
        <v>48</v>
      </c>
      <c r="Y18" s="5" t="s">
        <v>45</v>
      </c>
      <c r="Z18" s="5" t="s">
        <v>46</v>
      </c>
      <c r="AA18" s="5" t="s">
        <v>45</v>
      </c>
      <c r="AB18" s="5" t="s">
        <v>45</v>
      </c>
      <c r="AC18" s="5" t="s">
        <v>45</v>
      </c>
      <c r="AD18" s="5" t="str">
        <f t="shared" si="15"/>
        <v>WO</v>
      </c>
      <c r="AE18" s="5" t="s">
        <v>45</v>
      </c>
      <c r="AF18" s="5" t="s">
        <v>45</v>
      </c>
      <c r="AG18" s="5" t="s">
        <v>45</v>
      </c>
      <c r="AH18" s="5" t="s">
        <v>45</v>
      </c>
      <c r="AI18" s="5" t="s">
        <v>45</v>
      </c>
      <c r="AJ18" s="5" t="s">
        <v>45</v>
      </c>
      <c r="AK18" s="5" t="str">
        <f t="shared" si="15"/>
        <v>WO</v>
      </c>
      <c r="AL18" s="5" t="s">
        <v>45</v>
      </c>
      <c r="AM18" s="5"/>
      <c r="AN18" s="5"/>
      <c r="AO18" s="11">
        <v>10</v>
      </c>
      <c r="AP18" s="5">
        <v>1010</v>
      </c>
      <c r="AQ18" s="5" t="s">
        <v>12</v>
      </c>
      <c r="AR18" s="5" t="s">
        <v>58</v>
      </c>
      <c r="AS18">
        <f t="shared" si="6"/>
        <v>23</v>
      </c>
      <c r="AT18">
        <f t="shared" si="7"/>
        <v>1</v>
      </c>
      <c r="AU18">
        <f t="shared" si="8"/>
        <v>1</v>
      </c>
      <c r="AV18">
        <f t="shared" si="9"/>
        <v>5</v>
      </c>
      <c r="AW18">
        <f t="shared" si="10"/>
        <v>30</v>
      </c>
      <c r="AX18">
        <f t="shared" si="11"/>
        <v>29</v>
      </c>
      <c r="AY18" s="19">
        <v>26000</v>
      </c>
      <c r="AZ18" s="18">
        <f t="shared" si="12"/>
        <v>866.66666666666663</v>
      </c>
      <c r="BA18">
        <f t="shared" si="13"/>
        <v>866.66666666666663</v>
      </c>
      <c r="BB18" s="20">
        <f t="shared" si="14"/>
        <v>25133.333333333332</v>
      </c>
    </row>
    <row r="19" spans="5:54" x14ac:dyDescent="0.3">
      <c r="E19" s="11">
        <v>11</v>
      </c>
      <c r="F19" s="5">
        <v>1011</v>
      </c>
      <c r="G19" s="5" t="s">
        <v>13</v>
      </c>
      <c r="H19" s="5">
        <f t="shared" si="4"/>
        <v>5</v>
      </c>
      <c r="I19" s="5" t="str">
        <f t="shared" si="5"/>
        <v>WO</v>
      </c>
      <c r="J19" s="5" t="s">
        <v>45</v>
      </c>
      <c r="K19" s="5" t="s">
        <v>45</v>
      </c>
      <c r="L19" s="5" t="s">
        <v>45</v>
      </c>
      <c r="M19" s="5" t="s">
        <v>45</v>
      </c>
      <c r="N19" s="5" t="s">
        <v>45</v>
      </c>
      <c r="O19" s="5" t="s">
        <v>45</v>
      </c>
      <c r="P19" s="5" t="str">
        <f t="shared" si="15"/>
        <v>WO</v>
      </c>
      <c r="Q19" s="5" t="s">
        <v>45</v>
      </c>
      <c r="R19" s="5" t="s">
        <v>45</v>
      </c>
      <c r="S19" s="5" t="s">
        <v>45</v>
      </c>
      <c r="T19" s="5" t="s">
        <v>45</v>
      </c>
      <c r="U19" s="5" t="s">
        <v>45</v>
      </c>
      <c r="V19" s="5" t="s">
        <v>45</v>
      </c>
      <c r="W19" s="5" t="str">
        <f t="shared" si="15"/>
        <v>WO</v>
      </c>
      <c r="X19" s="5" t="s">
        <v>48</v>
      </c>
      <c r="Y19" s="5" t="s">
        <v>45</v>
      </c>
      <c r="Z19" s="5" t="s">
        <v>45</v>
      </c>
      <c r="AA19" s="5" t="s">
        <v>45</v>
      </c>
      <c r="AB19" s="5" t="s">
        <v>45</v>
      </c>
      <c r="AC19" s="5" t="s">
        <v>45</v>
      </c>
      <c r="AD19" s="5" t="str">
        <f t="shared" si="15"/>
        <v>WO</v>
      </c>
      <c r="AE19" s="5" t="s">
        <v>45</v>
      </c>
      <c r="AF19" s="5" t="s">
        <v>45</v>
      </c>
      <c r="AG19" s="5" t="s">
        <v>45</v>
      </c>
      <c r="AH19" s="5" t="s">
        <v>45</v>
      </c>
      <c r="AI19" s="5" t="s">
        <v>45</v>
      </c>
      <c r="AJ19" s="5" t="s">
        <v>45</v>
      </c>
      <c r="AK19" s="5" t="str">
        <f t="shared" si="15"/>
        <v>WO</v>
      </c>
      <c r="AL19" s="5" t="s">
        <v>45</v>
      </c>
      <c r="AM19" s="5"/>
      <c r="AN19" s="5"/>
      <c r="AO19" s="11">
        <v>11</v>
      </c>
      <c r="AP19" s="5">
        <v>1011</v>
      </c>
      <c r="AQ19" s="5" t="s">
        <v>13</v>
      </c>
      <c r="AR19" s="5" t="s">
        <v>58</v>
      </c>
      <c r="AS19">
        <f t="shared" si="6"/>
        <v>24</v>
      </c>
      <c r="AT19">
        <f t="shared" si="7"/>
        <v>0</v>
      </c>
      <c r="AU19">
        <f t="shared" si="8"/>
        <v>1</v>
      </c>
      <c r="AV19">
        <f t="shared" si="9"/>
        <v>5</v>
      </c>
      <c r="AW19">
        <f t="shared" si="10"/>
        <v>30</v>
      </c>
      <c r="AX19">
        <f t="shared" si="11"/>
        <v>30</v>
      </c>
      <c r="AY19" s="19">
        <v>62000</v>
      </c>
      <c r="AZ19" s="18">
        <f t="shared" si="12"/>
        <v>2066.6666666666665</v>
      </c>
      <c r="BA19">
        <f t="shared" si="13"/>
        <v>0</v>
      </c>
      <c r="BB19" s="20">
        <f t="shared" si="14"/>
        <v>62000</v>
      </c>
    </row>
    <row r="20" spans="5:54" x14ac:dyDescent="0.3">
      <c r="E20" s="11">
        <v>12</v>
      </c>
      <c r="F20" s="5">
        <v>1012</v>
      </c>
      <c r="G20" s="5" t="s">
        <v>14</v>
      </c>
      <c r="H20" s="5">
        <f t="shared" si="4"/>
        <v>5</v>
      </c>
      <c r="I20" s="5" t="str">
        <f t="shared" si="5"/>
        <v>WO</v>
      </c>
      <c r="J20" s="5" t="s">
        <v>45</v>
      </c>
      <c r="K20" s="5" t="s">
        <v>45</v>
      </c>
      <c r="L20" s="5" t="s">
        <v>45</v>
      </c>
      <c r="M20" s="5" t="s">
        <v>45</v>
      </c>
      <c r="N20" s="5" t="s">
        <v>45</v>
      </c>
      <c r="O20" s="5" t="s">
        <v>45</v>
      </c>
      <c r="P20" s="5" t="str">
        <f t="shared" si="15"/>
        <v>WO</v>
      </c>
      <c r="Q20" s="5" t="s">
        <v>45</v>
      </c>
      <c r="R20" s="5" t="s">
        <v>46</v>
      </c>
      <c r="S20" s="5" t="s">
        <v>45</v>
      </c>
      <c r="T20" s="5" t="s">
        <v>45</v>
      </c>
      <c r="U20" s="5" t="s">
        <v>45</v>
      </c>
      <c r="V20" s="5" t="s">
        <v>45</v>
      </c>
      <c r="W20" s="5" t="str">
        <f t="shared" si="15"/>
        <v>WO</v>
      </c>
      <c r="X20" s="5" t="s">
        <v>48</v>
      </c>
      <c r="Y20" s="5" t="s">
        <v>45</v>
      </c>
      <c r="Z20" s="5" t="s">
        <v>45</v>
      </c>
      <c r="AA20" s="5" t="s">
        <v>45</v>
      </c>
      <c r="AB20" s="5" t="s">
        <v>45</v>
      </c>
      <c r="AC20" s="5" t="s">
        <v>45</v>
      </c>
      <c r="AD20" s="5" t="str">
        <f t="shared" si="15"/>
        <v>WO</v>
      </c>
      <c r="AE20" s="5" t="s">
        <v>45</v>
      </c>
      <c r="AF20" s="5" t="s">
        <v>45</v>
      </c>
      <c r="AG20" s="5" t="s">
        <v>45</v>
      </c>
      <c r="AH20" s="5" t="s">
        <v>45</v>
      </c>
      <c r="AI20" s="5" t="s">
        <v>45</v>
      </c>
      <c r="AJ20" s="5" t="s">
        <v>45</v>
      </c>
      <c r="AK20" s="5" t="str">
        <f t="shared" si="15"/>
        <v>WO</v>
      </c>
      <c r="AL20" s="5" t="s">
        <v>45</v>
      </c>
      <c r="AM20" s="5"/>
      <c r="AN20" s="5"/>
      <c r="AO20" s="11">
        <v>12</v>
      </c>
      <c r="AP20" s="5">
        <v>1012</v>
      </c>
      <c r="AQ20" s="5" t="s">
        <v>14</v>
      </c>
      <c r="AR20" s="5" t="s">
        <v>58</v>
      </c>
      <c r="AS20">
        <f t="shared" si="6"/>
        <v>23</v>
      </c>
      <c r="AT20">
        <f t="shared" si="7"/>
        <v>1</v>
      </c>
      <c r="AU20">
        <f t="shared" si="8"/>
        <v>1</v>
      </c>
      <c r="AV20">
        <f t="shared" si="9"/>
        <v>5</v>
      </c>
      <c r="AW20">
        <f t="shared" si="10"/>
        <v>30</v>
      </c>
      <c r="AX20">
        <f t="shared" si="11"/>
        <v>29</v>
      </c>
      <c r="AY20" s="19">
        <v>25000</v>
      </c>
      <c r="AZ20" s="18">
        <f t="shared" si="12"/>
        <v>833.33333333333337</v>
      </c>
      <c r="BA20">
        <f t="shared" si="13"/>
        <v>833.33333333333337</v>
      </c>
      <c r="BB20" s="20">
        <f t="shared" si="14"/>
        <v>24166.666666666668</v>
      </c>
    </row>
    <row r="21" spans="5:54" x14ac:dyDescent="0.3">
      <c r="E21" s="11">
        <v>13</v>
      </c>
      <c r="F21" s="5">
        <v>1013</v>
      </c>
      <c r="G21" s="5" t="s">
        <v>15</v>
      </c>
      <c r="H21" s="5">
        <f t="shared" si="4"/>
        <v>5</v>
      </c>
      <c r="I21" s="5" t="str">
        <f t="shared" si="5"/>
        <v>WO</v>
      </c>
      <c r="J21" s="5" t="s">
        <v>45</v>
      </c>
      <c r="K21" s="5" t="s">
        <v>45</v>
      </c>
      <c r="L21" s="5" t="s">
        <v>45</v>
      </c>
      <c r="M21" s="5" t="s">
        <v>45</v>
      </c>
      <c r="N21" s="5" t="s">
        <v>45</v>
      </c>
      <c r="O21" s="5" t="s">
        <v>45</v>
      </c>
      <c r="P21" s="5" t="str">
        <f t="shared" si="15"/>
        <v>WO</v>
      </c>
      <c r="Q21" s="5" t="s">
        <v>45</v>
      </c>
      <c r="R21" s="5" t="s">
        <v>45</v>
      </c>
      <c r="S21" s="5" t="s">
        <v>45</v>
      </c>
      <c r="T21" s="5" t="s">
        <v>45</v>
      </c>
      <c r="U21" s="5" t="s">
        <v>45</v>
      </c>
      <c r="V21" s="5" t="s">
        <v>45</v>
      </c>
      <c r="W21" s="5" t="str">
        <f t="shared" si="15"/>
        <v>WO</v>
      </c>
      <c r="X21" s="5" t="s">
        <v>48</v>
      </c>
      <c r="Y21" s="5" t="s">
        <v>45</v>
      </c>
      <c r="Z21" s="5" t="s">
        <v>45</v>
      </c>
      <c r="AA21" s="5" t="s">
        <v>45</v>
      </c>
      <c r="AB21" s="5" t="s">
        <v>45</v>
      </c>
      <c r="AC21" s="5" t="s">
        <v>45</v>
      </c>
      <c r="AD21" s="5" t="str">
        <f t="shared" si="15"/>
        <v>WO</v>
      </c>
      <c r="AE21" s="5" t="s">
        <v>45</v>
      </c>
      <c r="AF21" s="5" t="s">
        <v>45</v>
      </c>
      <c r="AG21" s="5" t="s">
        <v>45</v>
      </c>
      <c r="AH21" s="5" t="s">
        <v>45</v>
      </c>
      <c r="AI21" s="5" t="s">
        <v>45</v>
      </c>
      <c r="AJ21" s="5" t="s">
        <v>45</v>
      </c>
      <c r="AK21" s="5" t="str">
        <f t="shared" si="15"/>
        <v>WO</v>
      </c>
      <c r="AL21" s="5" t="s">
        <v>45</v>
      </c>
      <c r="AM21" s="5"/>
      <c r="AN21" s="5"/>
      <c r="AO21" s="11">
        <v>13</v>
      </c>
      <c r="AP21" s="5">
        <v>1013</v>
      </c>
      <c r="AQ21" s="5" t="s">
        <v>15</v>
      </c>
      <c r="AR21" s="5" t="s">
        <v>58</v>
      </c>
      <c r="AS21">
        <f t="shared" si="6"/>
        <v>24</v>
      </c>
      <c r="AT21">
        <f t="shared" si="7"/>
        <v>0</v>
      </c>
      <c r="AU21">
        <f t="shared" si="8"/>
        <v>1</v>
      </c>
      <c r="AV21">
        <f t="shared" si="9"/>
        <v>5</v>
      </c>
      <c r="AW21">
        <f t="shared" si="10"/>
        <v>30</v>
      </c>
      <c r="AX21">
        <f t="shared" si="11"/>
        <v>30</v>
      </c>
      <c r="AY21" s="19">
        <v>46000</v>
      </c>
      <c r="AZ21" s="18">
        <f t="shared" si="12"/>
        <v>1533.3333333333333</v>
      </c>
      <c r="BA21">
        <f t="shared" si="13"/>
        <v>0</v>
      </c>
      <c r="BB21" s="20">
        <f t="shared" si="14"/>
        <v>46000</v>
      </c>
    </row>
    <row r="22" spans="5:54" x14ac:dyDescent="0.3">
      <c r="E22" s="11">
        <v>14</v>
      </c>
      <c r="F22" s="5">
        <v>1014</v>
      </c>
      <c r="G22" s="5" t="s">
        <v>16</v>
      </c>
      <c r="H22" s="5">
        <f t="shared" si="4"/>
        <v>5</v>
      </c>
      <c r="I22" s="5" t="str">
        <f t="shared" si="5"/>
        <v>WO</v>
      </c>
      <c r="J22" s="5" t="s">
        <v>48</v>
      </c>
      <c r="K22" s="5" t="s">
        <v>45</v>
      </c>
      <c r="L22" s="5" t="s">
        <v>45</v>
      </c>
      <c r="M22" s="5" t="s">
        <v>45</v>
      </c>
      <c r="N22" s="5" t="s">
        <v>45</v>
      </c>
      <c r="O22" s="5" t="s">
        <v>45</v>
      </c>
      <c r="P22" s="5" t="str">
        <f t="shared" si="15"/>
        <v>WO</v>
      </c>
      <c r="Q22" s="5" t="s">
        <v>45</v>
      </c>
      <c r="R22" s="5" t="s">
        <v>45</v>
      </c>
      <c r="S22" s="5" t="s">
        <v>45</v>
      </c>
      <c r="T22" s="5" t="s">
        <v>45</v>
      </c>
      <c r="U22" s="5" t="s">
        <v>45</v>
      </c>
      <c r="V22" s="5" t="s">
        <v>45</v>
      </c>
      <c r="W22" s="5" t="str">
        <f t="shared" si="15"/>
        <v>WO</v>
      </c>
      <c r="X22" s="5" t="s">
        <v>48</v>
      </c>
      <c r="Y22" s="5" t="s">
        <v>45</v>
      </c>
      <c r="Z22" s="5" t="s">
        <v>45</v>
      </c>
      <c r="AA22" s="5" t="s">
        <v>45</v>
      </c>
      <c r="AB22" s="5" t="s">
        <v>45</v>
      </c>
      <c r="AC22" s="5" t="s">
        <v>45</v>
      </c>
      <c r="AD22" s="5" t="str">
        <f t="shared" si="15"/>
        <v>WO</v>
      </c>
      <c r="AE22" s="5" t="s">
        <v>45</v>
      </c>
      <c r="AF22" s="5" t="s">
        <v>45</v>
      </c>
      <c r="AG22" s="5" t="s">
        <v>45</v>
      </c>
      <c r="AH22" s="5" t="s">
        <v>45</v>
      </c>
      <c r="AI22" s="5" t="s">
        <v>45</v>
      </c>
      <c r="AJ22" s="5" t="s">
        <v>45</v>
      </c>
      <c r="AK22" s="5" t="str">
        <f t="shared" si="15"/>
        <v>WO</v>
      </c>
      <c r="AL22" s="5" t="s">
        <v>45</v>
      </c>
      <c r="AM22" s="5"/>
      <c r="AN22" s="5"/>
      <c r="AO22" s="11">
        <v>14</v>
      </c>
      <c r="AP22" s="5">
        <v>1014</v>
      </c>
      <c r="AQ22" s="5" t="s">
        <v>16</v>
      </c>
      <c r="AR22" s="5" t="s">
        <v>58</v>
      </c>
      <c r="AS22">
        <f t="shared" si="6"/>
        <v>23</v>
      </c>
      <c r="AT22">
        <f t="shared" si="7"/>
        <v>0</v>
      </c>
      <c r="AU22">
        <f t="shared" si="8"/>
        <v>2</v>
      </c>
      <c r="AV22">
        <f t="shared" si="9"/>
        <v>5</v>
      </c>
      <c r="AW22">
        <f t="shared" si="10"/>
        <v>30</v>
      </c>
      <c r="AX22">
        <f t="shared" si="11"/>
        <v>30</v>
      </c>
      <c r="AY22" s="19">
        <v>42000</v>
      </c>
      <c r="AZ22" s="18">
        <f t="shared" si="12"/>
        <v>1400</v>
      </c>
      <c r="BA22">
        <f t="shared" si="13"/>
        <v>0</v>
      </c>
      <c r="BB22" s="20">
        <f t="shared" si="14"/>
        <v>42000</v>
      </c>
    </row>
    <row r="23" spans="5:54" x14ac:dyDescent="0.3">
      <c r="E23" s="11">
        <v>15</v>
      </c>
      <c r="F23" s="5">
        <v>1015</v>
      </c>
      <c r="G23" s="5" t="s">
        <v>17</v>
      </c>
      <c r="H23" s="5">
        <f t="shared" si="4"/>
        <v>5</v>
      </c>
      <c r="I23" s="5" t="str">
        <f t="shared" si="5"/>
        <v>WO</v>
      </c>
      <c r="J23" s="5" t="s">
        <v>45</v>
      </c>
      <c r="K23" s="5" t="s">
        <v>45</v>
      </c>
      <c r="L23" s="5" t="s">
        <v>45</v>
      </c>
      <c r="M23" s="5" t="s">
        <v>45</v>
      </c>
      <c r="N23" s="5" t="s">
        <v>45</v>
      </c>
      <c r="O23" s="5" t="s">
        <v>45</v>
      </c>
      <c r="P23" s="5" t="str">
        <f t="shared" si="15"/>
        <v>WO</v>
      </c>
      <c r="Q23" s="5" t="s">
        <v>45</v>
      </c>
      <c r="R23" s="5" t="s">
        <v>45</v>
      </c>
      <c r="S23" s="5" t="s">
        <v>45</v>
      </c>
      <c r="T23" s="5" t="s">
        <v>45</v>
      </c>
      <c r="U23" s="5" t="s">
        <v>45</v>
      </c>
      <c r="V23" s="5" t="s">
        <v>45</v>
      </c>
      <c r="W23" s="5" t="str">
        <f t="shared" si="15"/>
        <v>WO</v>
      </c>
      <c r="X23" s="5" t="s">
        <v>48</v>
      </c>
      <c r="Y23" s="5" t="s">
        <v>45</v>
      </c>
      <c r="Z23" s="5" t="s">
        <v>45</v>
      </c>
      <c r="AA23" s="5" t="s">
        <v>45</v>
      </c>
      <c r="AB23" s="5" t="s">
        <v>45</v>
      </c>
      <c r="AC23" s="5" t="s">
        <v>45</v>
      </c>
      <c r="AD23" s="5" t="str">
        <f t="shared" si="15"/>
        <v>WO</v>
      </c>
      <c r="AE23" s="5" t="s">
        <v>45</v>
      </c>
      <c r="AF23" s="5" t="s">
        <v>45</v>
      </c>
      <c r="AG23" s="5" t="s">
        <v>45</v>
      </c>
      <c r="AH23" s="5" t="s">
        <v>45</v>
      </c>
      <c r="AI23" s="5" t="s">
        <v>45</v>
      </c>
      <c r="AJ23" s="5" t="s">
        <v>45</v>
      </c>
      <c r="AK23" s="5" t="str">
        <f t="shared" si="15"/>
        <v>WO</v>
      </c>
      <c r="AL23" s="5" t="s">
        <v>45</v>
      </c>
      <c r="AM23" s="5"/>
      <c r="AN23" s="5"/>
      <c r="AO23" s="11">
        <v>15</v>
      </c>
      <c r="AP23" s="5">
        <v>1015</v>
      </c>
      <c r="AQ23" s="5" t="s">
        <v>17</v>
      </c>
      <c r="AR23" s="5" t="s">
        <v>58</v>
      </c>
      <c r="AS23">
        <f t="shared" si="6"/>
        <v>24</v>
      </c>
      <c r="AT23">
        <f t="shared" si="7"/>
        <v>0</v>
      </c>
      <c r="AU23">
        <f t="shared" si="8"/>
        <v>1</v>
      </c>
      <c r="AV23">
        <f t="shared" si="9"/>
        <v>5</v>
      </c>
      <c r="AW23">
        <f t="shared" si="10"/>
        <v>30</v>
      </c>
      <c r="AX23">
        <f t="shared" si="11"/>
        <v>30</v>
      </c>
      <c r="AY23" s="19">
        <v>32000</v>
      </c>
      <c r="AZ23" s="18">
        <f t="shared" si="12"/>
        <v>1066.6666666666667</v>
      </c>
      <c r="BA23">
        <f t="shared" si="13"/>
        <v>0</v>
      </c>
      <c r="BB23" s="20">
        <f t="shared" si="14"/>
        <v>32000</v>
      </c>
    </row>
    <row r="24" spans="5:54" x14ac:dyDescent="0.3">
      <c r="E24" s="11">
        <v>16</v>
      </c>
      <c r="F24" s="5">
        <v>1016</v>
      </c>
      <c r="G24" s="5" t="s">
        <v>18</v>
      </c>
      <c r="H24" s="5">
        <f t="shared" si="4"/>
        <v>5</v>
      </c>
      <c r="I24" s="5" t="str">
        <f t="shared" si="5"/>
        <v>WO</v>
      </c>
      <c r="J24" s="5" t="s">
        <v>45</v>
      </c>
      <c r="K24" s="5" t="s">
        <v>45</v>
      </c>
      <c r="L24" s="5" t="s">
        <v>45</v>
      </c>
      <c r="M24" s="5" t="s">
        <v>45</v>
      </c>
      <c r="N24" s="5" t="s">
        <v>45</v>
      </c>
      <c r="O24" s="5" t="s">
        <v>45</v>
      </c>
      <c r="P24" s="5" t="str">
        <f t="shared" si="15"/>
        <v>WO</v>
      </c>
      <c r="Q24" s="5" t="s">
        <v>45</v>
      </c>
      <c r="R24" s="5" t="s">
        <v>45</v>
      </c>
      <c r="S24" s="5" t="s">
        <v>45</v>
      </c>
      <c r="T24" s="5" t="s">
        <v>45</v>
      </c>
      <c r="U24" s="5" t="s">
        <v>45</v>
      </c>
      <c r="V24" s="5" t="s">
        <v>45</v>
      </c>
      <c r="W24" s="5" t="str">
        <f t="shared" si="15"/>
        <v>WO</v>
      </c>
      <c r="X24" s="5" t="s">
        <v>48</v>
      </c>
      <c r="Y24" s="5" t="s">
        <v>45</v>
      </c>
      <c r="Z24" s="5" t="s">
        <v>45</v>
      </c>
      <c r="AA24" s="5" t="s">
        <v>45</v>
      </c>
      <c r="AB24" s="5" t="s">
        <v>45</v>
      </c>
      <c r="AC24" s="5" t="s">
        <v>45</v>
      </c>
      <c r="AD24" s="5" t="str">
        <f t="shared" si="15"/>
        <v>WO</v>
      </c>
      <c r="AE24" s="5" t="s">
        <v>45</v>
      </c>
      <c r="AF24" s="5" t="s">
        <v>45</v>
      </c>
      <c r="AG24" s="5" t="s">
        <v>45</v>
      </c>
      <c r="AH24" s="5" t="s">
        <v>45</v>
      </c>
      <c r="AI24" s="5" t="s">
        <v>45</v>
      </c>
      <c r="AJ24" s="5" t="s">
        <v>45</v>
      </c>
      <c r="AK24" s="5" t="str">
        <f t="shared" si="15"/>
        <v>WO</v>
      </c>
      <c r="AL24" s="5" t="s">
        <v>45</v>
      </c>
      <c r="AM24" s="5"/>
      <c r="AN24" s="5"/>
      <c r="AO24" s="11">
        <v>16</v>
      </c>
      <c r="AP24" s="5">
        <v>1016</v>
      </c>
      <c r="AQ24" s="5" t="s">
        <v>18</v>
      </c>
      <c r="AR24" s="5" t="s">
        <v>58</v>
      </c>
      <c r="AS24">
        <f t="shared" si="6"/>
        <v>24</v>
      </c>
      <c r="AT24">
        <f t="shared" si="7"/>
        <v>0</v>
      </c>
      <c r="AU24">
        <f t="shared" si="8"/>
        <v>1</v>
      </c>
      <c r="AV24">
        <f t="shared" si="9"/>
        <v>5</v>
      </c>
      <c r="AW24">
        <f t="shared" si="10"/>
        <v>30</v>
      </c>
      <c r="AX24">
        <f t="shared" si="11"/>
        <v>30</v>
      </c>
      <c r="AY24" s="19">
        <v>55000</v>
      </c>
      <c r="AZ24" s="18">
        <f t="shared" si="12"/>
        <v>1833.3333333333333</v>
      </c>
      <c r="BA24">
        <f t="shared" si="13"/>
        <v>0</v>
      </c>
      <c r="BB24" s="20">
        <f t="shared" si="14"/>
        <v>55000</v>
      </c>
    </row>
    <row r="25" spans="5:54" x14ac:dyDescent="0.3">
      <c r="E25" s="11">
        <v>17</v>
      </c>
      <c r="F25" s="5">
        <v>1017</v>
      </c>
      <c r="G25" s="5" t="s">
        <v>19</v>
      </c>
      <c r="H25" s="5">
        <f t="shared" si="4"/>
        <v>5</v>
      </c>
      <c r="I25" s="5" t="str">
        <f t="shared" si="5"/>
        <v>WO</v>
      </c>
      <c r="J25" s="5" t="s">
        <v>45</v>
      </c>
      <c r="K25" s="5" t="s">
        <v>45</v>
      </c>
      <c r="L25" s="5" t="s">
        <v>45</v>
      </c>
      <c r="M25" s="5" t="s">
        <v>45</v>
      </c>
      <c r="N25" s="5" t="s">
        <v>45</v>
      </c>
      <c r="O25" s="5" t="s">
        <v>45</v>
      </c>
      <c r="P25" s="5" t="str">
        <f t="shared" si="15"/>
        <v>WO</v>
      </c>
      <c r="Q25" s="5" t="s">
        <v>45</v>
      </c>
      <c r="R25" s="5" t="s">
        <v>45</v>
      </c>
      <c r="S25" s="5" t="s">
        <v>45</v>
      </c>
      <c r="T25" s="5" t="s">
        <v>45</v>
      </c>
      <c r="U25" s="5" t="s">
        <v>45</v>
      </c>
      <c r="V25" s="5" t="s">
        <v>45</v>
      </c>
      <c r="W25" s="5" t="str">
        <f t="shared" si="15"/>
        <v>WO</v>
      </c>
      <c r="X25" s="5" t="s">
        <v>48</v>
      </c>
      <c r="Y25" s="5" t="s">
        <v>45</v>
      </c>
      <c r="Z25" s="5" t="s">
        <v>45</v>
      </c>
      <c r="AA25" s="5" t="s">
        <v>45</v>
      </c>
      <c r="AB25" s="5" t="s">
        <v>45</v>
      </c>
      <c r="AC25" s="5" t="s">
        <v>45</v>
      </c>
      <c r="AD25" s="5" t="str">
        <f t="shared" si="15"/>
        <v>WO</v>
      </c>
      <c r="AE25" s="5" t="s">
        <v>45</v>
      </c>
      <c r="AF25" s="5" t="s">
        <v>45</v>
      </c>
      <c r="AG25" s="5" t="s">
        <v>45</v>
      </c>
      <c r="AH25" s="5" t="s">
        <v>45</v>
      </c>
      <c r="AI25" s="5" t="s">
        <v>45</v>
      </c>
      <c r="AJ25" s="5" t="s">
        <v>45</v>
      </c>
      <c r="AK25" s="5" t="str">
        <f t="shared" si="15"/>
        <v>WO</v>
      </c>
      <c r="AL25" s="5" t="s">
        <v>45</v>
      </c>
      <c r="AM25" s="5"/>
      <c r="AN25" s="5"/>
      <c r="AO25" s="11">
        <v>17</v>
      </c>
      <c r="AP25" s="5">
        <v>1017</v>
      </c>
      <c r="AQ25" s="5" t="s">
        <v>19</v>
      </c>
      <c r="AR25" s="5" t="s">
        <v>58</v>
      </c>
      <c r="AS25">
        <f t="shared" si="6"/>
        <v>24</v>
      </c>
      <c r="AT25">
        <f t="shared" si="7"/>
        <v>0</v>
      </c>
      <c r="AU25">
        <f t="shared" si="8"/>
        <v>1</v>
      </c>
      <c r="AV25">
        <f t="shared" si="9"/>
        <v>5</v>
      </c>
      <c r="AW25">
        <f t="shared" si="10"/>
        <v>30</v>
      </c>
      <c r="AX25">
        <f t="shared" si="11"/>
        <v>30</v>
      </c>
      <c r="AY25" s="19">
        <v>60000</v>
      </c>
      <c r="AZ25" s="18">
        <f t="shared" si="12"/>
        <v>2000</v>
      </c>
      <c r="BA25">
        <f t="shared" si="13"/>
        <v>0</v>
      </c>
      <c r="BB25" s="20">
        <f t="shared" si="14"/>
        <v>60000</v>
      </c>
    </row>
    <row r="26" spans="5:54" x14ac:dyDescent="0.3">
      <c r="E26" s="11">
        <v>18</v>
      </c>
      <c r="F26" s="5">
        <v>1018</v>
      </c>
      <c r="G26" s="5" t="s">
        <v>20</v>
      </c>
      <c r="H26" s="5">
        <f t="shared" si="4"/>
        <v>5</v>
      </c>
      <c r="I26" s="5" t="str">
        <f t="shared" si="5"/>
        <v>WO</v>
      </c>
      <c r="J26" s="5" t="s">
        <v>45</v>
      </c>
      <c r="K26" s="5" t="s">
        <v>45</v>
      </c>
      <c r="L26" s="5" t="s">
        <v>45</v>
      </c>
      <c r="M26" s="5" t="s">
        <v>45</v>
      </c>
      <c r="N26" s="5" t="s">
        <v>45</v>
      </c>
      <c r="O26" s="5" t="s">
        <v>45</v>
      </c>
      <c r="P26" s="5" t="str">
        <f t="shared" si="15"/>
        <v>WO</v>
      </c>
      <c r="Q26" s="5" t="s">
        <v>45</v>
      </c>
      <c r="R26" s="5" t="s">
        <v>45</v>
      </c>
      <c r="S26" s="5" t="s">
        <v>46</v>
      </c>
      <c r="T26" s="5" t="s">
        <v>45</v>
      </c>
      <c r="U26" s="5" t="s">
        <v>45</v>
      </c>
      <c r="V26" s="5" t="s">
        <v>45</v>
      </c>
      <c r="W26" s="5" t="str">
        <f t="shared" si="15"/>
        <v>WO</v>
      </c>
      <c r="X26" s="5" t="s">
        <v>48</v>
      </c>
      <c r="Y26" s="5" t="s">
        <v>45</v>
      </c>
      <c r="Z26" s="5" t="s">
        <v>45</v>
      </c>
      <c r="AA26" s="5" t="s">
        <v>45</v>
      </c>
      <c r="AB26" s="5" t="s">
        <v>45</v>
      </c>
      <c r="AC26" s="5" t="s">
        <v>45</v>
      </c>
      <c r="AD26" s="5" t="str">
        <f t="shared" si="15"/>
        <v>WO</v>
      </c>
      <c r="AE26" s="5" t="s">
        <v>45</v>
      </c>
      <c r="AF26" s="5" t="s">
        <v>46</v>
      </c>
      <c r="AG26" s="5" t="s">
        <v>45</v>
      </c>
      <c r="AH26" s="5" t="s">
        <v>45</v>
      </c>
      <c r="AI26" s="5" t="s">
        <v>45</v>
      </c>
      <c r="AJ26" s="5" t="s">
        <v>45</v>
      </c>
      <c r="AK26" s="5" t="str">
        <f t="shared" si="15"/>
        <v>WO</v>
      </c>
      <c r="AL26" s="5" t="s">
        <v>45</v>
      </c>
      <c r="AM26" s="5"/>
      <c r="AN26" s="5"/>
      <c r="AO26" s="11">
        <v>18</v>
      </c>
      <c r="AP26" s="5">
        <v>1018</v>
      </c>
      <c r="AQ26" s="5" t="s">
        <v>20</v>
      </c>
      <c r="AR26" s="5" t="s">
        <v>58</v>
      </c>
      <c r="AS26">
        <f t="shared" si="6"/>
        <v>22</v>
      </c>
      <c r="AT26">
        <f t="shared" si="7"/>
        <v>2</v>
      </c>
      <c r="AU26">
        <f t="shared" si="8"/>
        <v>1</v>
      </c>
      <c r="AV26">
        <f t="shared" si="9"/>
        <v>5</v>
      </c>
      <c r="AW26">
        <f t="shared" si="10"/>
        <v>30</v>
      </c>
      <c r="AX26">
        <f t="shared" si="11"/>
        <v>28</v>
      </c>
      <c r="AY26" s="19">
        <v>28000</v>
      </c>
      <c r="AZ26" s="18">
        <f t="shared" si="12"/>
        <v>933.33333333333337</v>
      </c>
      <c r="BA26">
        <f t="shared" si="13"/>
        <v>1866.6666666666667</v>
      </c>
      <c r="BB26" s="20">
        <f t="shared" si="14"/>
        <v>26133.333333333332</v>
      </c>
    </row>
    <row r="27" spans="5:54" x14ac:dyDescent="0.3">
      <c r="E27" s="11">
        <v>19</v>
      </c>
      <c r="F27" s="5">
        <v>1019</v>
      </c>
      <c r="G27" s="5" t="s">
        <v>21</v>
      </c>
      <c r="H27" s="5">
        <f t="shared" si="4"/>
        <v>5</v>
      </c>
      <c r="I27" s="5" t="str">
        <f t="shared" si="5"/>
        <v>WO</v>
      </c>
      <c r="J27" s="5" t="s">
        <v>45</v>
      </c>
      <c r="K27" s="5" t="s">
        <v>45</v>
      </c>
      <c r="L27" s="5" t="s">
        <v>45</v>
      </c>
      <c r="M27" s="5" t="s">
        <v>45</v>
      </c>
      <c r="N27" s="5" t="s">
        <v>45</v>
      </c>
      <c r="O27" s="5" t="s">
        <v>45</v>
      </c>
      <c r="P27" s="5" t="str">
        <f t="shared" ref="P27:AK35" si="16">IF(P$7="sun","WO","")</f>
        <v>WO</v>
      </c>
      <c r="Q27" s="5" t="s">
        <v>45</v>
      </c>
      <c r="R27" s="5" t="s">
        <v>45</v>
      </c>
      <c r="S27" s="5" t="s">
        <v>45</v>
      </c>
      <c r="T27" s="5" t="s">
        <v>45</v>
      </c>
      <c r="U27" s="5" t="s">
        <v>45</v>
      </c>
      <c r="V27" s="5" t="s">
        <v>45</v>
      </c>
      <c r="W27" s="5" t="str">
        <f t="shared" si="16"/>
        <v>WO</v>
      </c>
      <c r="X27" s="5" t="s">
        <v>48</v>
      </c>
      <c r="Y27" s="5" t="s">
        <v>45</v>
      </c>
      <c r="Z27" s="5" t="s">
        <v>45</v>
      </c>
      <c r="AA27" s="5" t="s">
        <v>45</v>
      </c>
      <c r="AB27" s="5" t="s">
        <v>45</v>
      </c>
      <c r="AC27" s="5" t="s">
        <v>45</v>
      </c>
      <c r="AD27" s="5" t="str">
        <f t="shared" si="16"/>
        <v>WO</v>
      </c>
      <c r="AE27" s="5" t="s">
        <v>45</v>
      </c>
      <c r="AF27" s="5" t="s">
        <v>45</v>
      </c>
      <c r="AG27" s="5" t="s">
        <v>45</v>
      </c>
      <c r="AH27" s="5" t="s">
        <v>45</v>
      </c>
      <c r="AI27" s="5" t="s">
        <v>45</v>
      </c>
      <c r="AJ27" s="5" t="s">
        <v>45</v>
      </c>
      <c r="AK27" s="5" t="str">
        <f t="shared" si="16"/>
        <v>WO</v>
      </c>
      <c r="AL27" s="5" t="s">
        <v>45</v>
      </c>
      <c r="AM27" s="5"/>
      <c r="AN27" s="5"/>
      <c r="AO27" s="11">
        <v>19</v>
      </c>
      <c r="AP27" s="5">
        <v>1019</v>
      </c>
      <c r="AQ27" s="5" t="s">
        <v>21</v>
      </c>
      <c r="AR27" s="5" t="s">
        <v>58</v>
      </c>
      <c r="AS27">
        <f t="shared" si="6"/>
        <v>24</v>
      </c>
      <c r="AT27">
        <f t="shared" si="7"/>
        <v>0</v>
      </c>
      <c r="AU27">
        <f t="shared" si="8"/>
        <v>1</v>
      </c>
      <c r="AV27">
        <f t="shared" si="9"/>
        <v>5</v>
      </c>
      <c r="AW27">
        <f t="shared" si="10"/>
        <v>30</v>
      </c>
      <c r="AX27">
        <f t="shared" si="11"/>
        <v>30</v>
      </c>
      <c r="AY27" s="19">
        <v>26000</v>
      </c>
      <c r="AZ27" s="18">
        <f t="shared" si="12"/>
        <v>866.66666666666663</v>
      </c>
      <c r="BA27">
        <f t="shared" si="13"/>
        <v>0</v>
      </c>
      <c r="BB27" s="20">
        <f t="shared" si="14"/>
        <v>26000</v>
      </c>
    </row>
    <row r="28" spans="5:54" x14ac:dyDescent="0.3">
      <c r="E28" s="11">
        <v>20</v>
      </c>
      <c r="F28" s="5">
        <v>1020</v>
      </c>
      <c r="G28" s="5" t="s">
        <v>22</v>
      </c>
      <c r="H28" s="5">
        <f t="shared" si="4"/>
        <v>5</v>
      </c>
      <c r="I28" s="5" t="str">
        <f t="shared" si="5"/>
        <v>WO</v>
      </c>
      <c r="J28" s="5" t="s">
        <v>45</v>
      </c>
      <c r="K28" s="5" t="s">
        <v>45</v>
      </c>
      <c r="L28" s="5" t="s">
        <v>45</v>
      </c>
      <c r="M28" s="5" t="s">
        <v>45</v>
      </c>
      <c r="N28" s="5" t="s">
        <v>45</v>
      </c>
      <c r="O28" s="5" t="s">
        <v>45</v>
      </c>
      <c r="P28" s="5" t="str">
        <f t="shared" si="16"/>
        <v>WO</v>
      </c>
      <c r="Q28" s="5" t="s">
        <v>45</v>
      </c>
      <c r="R28" s="5" t="s">
        <v>45</v>
      </c>
      <c r="S28" s="5" t="s">
        <v>45</v>
      </c>
      <c r="T28" s="5" t="s">
        <v>45</v>
      </c>
      <c r="U28" s="5" t="s">
        <v>45</v>
      </c>
      <c r="V28" s="5" t="s">
        <v>45</v>
      </c>
      <c r="W28" s="5" t="str">
        <f t="shared" si="16"/>
        <v>WO</v>
      </c>
      <c r="X28" s="5" t="s">
        <v>48</v>
      </c>
      <c r="Y28" s="5" t="s">
        <v>45</v>
      </c>
      <c r="Z28" s="5" t="s">
        <v>45</v>
      </c>
      <c r="AA28" s="5" t="s">
        <v>45</v>
      </c>
      <c r="AB28" s="5" t="s">
        <v>45</v>
      </c>
      <c r="AC28" s="5" t="s">
        <v>45</v>
      </c>
      <c r="AD28" s="5" t="str">
        <f t="shared" si="16"/>
        <v>WO</v>
      </c>
      <c r="AE28" s="5" t="s">
        <v>45</v>
      </c>
      <c r="AF28" s="5" t="s">
        <v>45</v>
      </c>
      <c r="AG28" s="5" t="s">
        <v>45</v>
      </c>
      <c r="AH28" s="5" t="s">
        <v>45</v>
      </c>
      <c r="AI28" s="5" t="s">
        <v>45</v>
      </c>
      <c r="AJ28" s="5" t="s">
        <v>45</v>
      </c>
      <c r="AK28" s="5" t="str">
        <f t="shared" si="16"/>
        <v>WO</v>
      </c>
      <c r="AL28" s="5" t="s">
        <v>45</v>
      </c>
      <c r="AM28" s="5"/>
      <c r="AN28" s="5"/>
      <c r="AO28" s="11">
        <v>20</v>
      </c>
      <c r="AP28" s="5">
        <v>1020</v>
      </c>
      <c r="AQ28" s="5" t="s">
        <v>22</v>
      </c>
      <c r="AR28" s="5" t="s">
        <v>58</v>
      </c>
      <c r="AS28">
        <f t="shared" si="6"/>
        <v>24</v>
      </c>
      <c r="AT28">
        <f t="shared" si="7"/>
        <v>0</v>
      </c>
      <c r="AU28">
        <f t="shared" si="8"/>
        <v>1</v>
      </c>
      <c r="AV28">
        <f t="shared" si="9"/>
        <v>5</v>
      </c>
      <c r="AW28">
        <f t="shared" si="10"/>
        <v>30</v>
      </c>
      <c r="AX28">
        <f t="shared" si="11"/>
        <v>30</v>
      </c>
      <c r="AY28" s="19">
        <v>44000</v>
      </c>
      <c r="AZ28" s="18">
        <f t="shared" si="12"/>
        <v>1466.6666666666667</v>
      </c>
      <c r="BA28">
        <f t="shared" si="13"/>
        <v>0</v>
      </c>
      <c r="BB28" s="20">
        <f t="shared" si="14"/>
        <v>44000</v>
      </c>
    </row>
    <row r="29" spans="5:54" x14ac:dyDescent="0.3">
      <c r="E29" s="11">
        <v>21</v>
      </c>
      <c r="F29" s="5">
        <v>1021</v>
      </c>
      <c r="G29" s="5" t="s">
        <v>23</v>
      </c>
      <c r="H29" s="5">
        <f t="shared" si="4"/>
        <v>5</v>
      </c>
      <c r="I29" s="5" t="str">
        <f t="shared" si="5"/>
        <v>WO</v>
      </c>
      <c r="J29" s="5" t="s">
        <v>45</v>
      </c>
      <c r="K29" s="5" t="s">
        <v>45</v>
      </c>
      <c r="L29" s="5" t="s">
        <v>45</v>
      </c>
      <c r="M29" s="5" t="s">
        <v>48</v>
      </c>
      <c r="N29" s="5" t="s">
        <v>45</v>
      </c>
      <c r="O29" s="5" t="s">
        <v>45</v>
      </c>
      <c r="P29" s="5" t="str">
        <f t="shared" si="16"/>
        <v>WO</v>
      </c>
      <c r="Q29" s="5" t="s">
        <v>46</v>
      </c>
      <c r="R29" s="5" t="s">
        <v>45</v>
      </c>
      <c r="S29" s="5" t="s">
        <v>45</v>
      </c>
      <c r="T29" s="5" t="s">
        <v>45</v>
      </c>
      <c r="U29" s="5" t="s">
        <v>45</v>
      </c>
      <c r="V29" s="5" t="s">
        <v>45</v>
      </c>
      <c r="W29" s="5" t="str">
        <f t="shared" si="16"/>
        <v>WO</v>
      </c>
      <c r="X29" s="5" t="s">
        <v>48</v>
      </c>
      <c r="Y29" s="5" t="s">
        <v>45</v>
      </c>
      <c r="Z29" s="5" t="s">
        <v>45</v>
      </c>
      <c r="AA29" s="5" t="s">
        <v>45</v>
      </c>
      <c r="AB29" s="5" t="s">
        <v>45</v>
      </c>
      <c r="AC29" s="5" t="s">
        <v>45</v>
      </c>
      <c r="AD29" s="5" t="str">
        <f t="shared" si="16"/>
        <v>WO</v>
      </c>
      <c r="AE29" s="5" t="s">
        <v>45</v>
      </c>
      <c r="AF29" s="5" t="s">
        <v>45</v>
      </c>
      <c r="AG29" s="5" t="s">
        <v>45</v>
      </c>
      <c r="AH29" s="5" t="s">
        <v>45</v>
      </c>
      <c r="AI29" s="5" t="s">
        <v>45</v>
      </c>
      <c r="AJ29" s="5" t="s">
        <v>45</v>
      </c>
      <c r="AK29" s="5" t="str">
        <f t="shared" si="16"/>
        <v>WO</v>
      </c>
      <c r="AL29" s="5" t="s">
        <v>45</v>
      </c>
      <c r="AM29" s="5"/>
      <c r="AN29" s="5"/>
      <c r="AO29" s="11">
        <v>21</v>
      </c>
      <c r="AP29" s="5">
        <v>1021</v>
      </c>
      <c r="AQ29" s="5" t="s">
        <v>23</v>
      </c>
      <c r="AR29" s="5" t="s">
        <v>58</v>
      </c>
      <c r="AS29">
        <f t="shared" si="6"/>
        <v>22</v>
      </c>
      <c r="AT29">
        <f t="shared" si="7"/>
        <v>1</v>
      </c>
      <c r="AU29">
        <f t="shared" si="8"/>
        <v>2</v>
      </c>
      <c r="AV29">
        <f t="shared" si="9"/>
        <v>5</v>
      </c>
      <c r="AW29">
        <f t="shared" si="10"/>
        <v>30</v>
      </c>
      <c r="AX29">
        <f t="shared" si="11"/>
        <v>29</v>
      </c>
      <c r="AY29" s="19">
        <v>48000</v>
      </c>
      <c r="AZ29" s="18">
        <f t="shared" si="12"/>
        <v>1600</v>
      </c>
      <c r="BA29">
        <f t="shared" si="13"/>
        <v>1600</v>
      </c>
      <c r="BB29" s="20">
        <f t="shared" si="14"/>
        <v>46400</v>
      </c>
    </row>
    <row r="30" spans="5:54" x14ac:dyDescent="0.3">
      <c r="E30" s="11">
        <v>22</v>
      </c>
      <c r="F30" s="5">
        <v>1022</v>
      </c>
      <c r="G30" s="5" t="s">
        <v>24</v>
      </c>
      <c r="H30" s="5">
        <f t="shared" si="4"/>
        <v>5</v>
      </c>
      <c r="I30" s="5" t="str">
        <f t="shared" si="5"/>
        <v>WO</v>
      </c>
      <c r="J30" s="5" t="s">
        <v>45</v>
      </c>
      <c r="K30" s="5" t="s">
        <v>45</v>
      </c>
      <c r="L30" s="5" t="s">
        <v>45</v>
      </c>
      <c r="M30" s="5" t="s">
        <v>45</v>
      </c>
      <c r="N30" s="5" t="s">
        <v>45</v>
      </c>
      <c r="O30" s="5" t="s">
        <v>45</v>
      </c>
      <c r="P30" s="5" t="str">
        <f t="shared" si="16"/>
        <v>WO</v>
      </c>
      <c r="Q30" s="5" t="s">
        <v>45</v>
      </c>
      <c r="R30" s="5" t="s">
        <v>45</v>
      </c>
      <c r="S30" s="5" t="s">
        <v>45</v>
      </c>
      <c r="T30" s="5" t="s">
        <v>45</v>
      </c>
      <c r="U30" s="5" t="s">
        <v>45</v>
      </c>
      <c r="V30" s="5" t="s">
        <v>45</v>
      </c>
      <c r="W30" s="5" t="str">
        <f t="shared" si="16"/>
        <v>WO</v>
      </c>
      <c r="X30" s="5" t="s">
        <v>48</v>
      </c>
      <c r="Y30" s="5" t="s">
        <v>45</v>
      </c>
      <c r="Z30" s="5" t="s">
        <v>45</v>
      </c>
      <c r="AA30" s="5" t="s">
        <v>45</v>
      </c>
      <c r="AB30" s="5" t="s">
        <v>45</v>
      </c>
      <c r="AC30" s="5" t="s">
        <v>45</v>
      </c>
      <c r="AD30" s="5" t="str">
        <f t="shared" si="16"/>
        <v>WO</v>
      </c>
      <c r="AE30" s="5" t="s">
        <v>45</v>
      </c>
      <c r="AF30" s="5" t="s">
        <v>45</v>
      </c>
      <c r="AG30" s="5" t="s">
        <v>45</v>
      </c>
      <c r="AH30" s="5" t="s">
        <v>45</v>
      </c>
      <c r="AI30" s="5" t="s">
        <v>45</v>
      </c>
      <c r="AJ30" s="5" t="s">
        <v>45</v>
      </c>
      <c r="AK30" s="5" t="str">
        <f t="shared" si="16"/>
        <v>WO</v>
      </c>
      <c r="AL30" s="5" t="s">
        <v>45</v>
      </c>
      <c r="AM30" s="5"/>
      <c r="AN30" s="5"/>
      <c r="AO30" s="11">
        <v>22</v>
      </c>
      <c r="AP30" s="5">
        <v>1022</v>
      </c>
      <c r="AQ30" s="5" t="s">
        <v>24</v>
      </c>
      <c r="AR30" s="5" t="s">
        <v>58</v>
      </c>
      <c r="AS30">
        <f t="shared" si="6"/>
        <v>24</v>
      </c>
      <c r="AT30">
        <f t="shared" si="7"/>
        <v>0</v>
      </c>
      <c r="AU30">
        <f t="shared" si="8"/>
        <v>1</v>
      </c>
      <c r="AV30">
        <f t="shared" si="9"/>
        <v>5</v>
      </c>
      <c r="AW30">
        <f t="shared" si="10"/>
        <v>30</v>
      </c>
      <c r="AX30">
        <f t="shared" si="11"/>
        <v>30</v>
      </c>
      <c r="AY30" s="19">
        <v>44000</v>
      </c>
      <c r="AZ30" s="18">
        <f t="shared" si="12"/>
        <v>1466.6666666666667</v>
      </c>
      <c r="BA30">
        <f t="shared" si="13"/>
        <v>0</v>
      </c>
      <c r="BB30" s="20">
        <f t="shared" si="14"/>
        <v>44000</v>
      </c>
    </row>
    <row r="31" spans="5:54" x14ac:dyDescent="0.3">
      <c r="E31" s="11">
        <v>23</v>
      </c>
      <c r="F31" s="5">
        <v>1023</v>
      </c>
      <c r="G31" s="5" t="s">
        <v>25</v>
      </c>
      <c r="H31" s="5">
        <f t="shared" si="4"/>
        <v>5</v>
      </c>
      <c r="I31" s="5" t="str">
        <f t="shared" si="5"/>
        <v>WO</v>
      </c>
      <c r="J31" s="5" t="s">
        <v>45</v>
      </c>
      <c r="K31" s="5" t="s">
        <v>45</v>
      </c>
      <c r="L31" s="5" t="s">
        <v>45</v>
      </c>
      <c r="M31" s="5" t="s">
        <v>45</v>
      </c>
      <c r="N31" s="5" t="s">
        <v>45</v>
      </c>
      <c r="O31" s="5" t="s">
        <v>45</v>
      </c>
      <c r="P31" s="5" t="str">
        <f t="shared" si="16"/>
        <v>WO</v>
      </c>
      <c r="Q31" s="5" t="s">
        <v>45</v>
      </c>
      <c r="R31" s="5" t="s">
        <v>45</v>
      </c>
      <c r="S31" s="5" t="s">
        <v>45</v>
      </c>
      <c r="T31" s="5" t="s">
        <v>45</v>
      </c>
      <c r="U31" s="5" t="s">
        <v>45</v>
      </c>
      <c r="V31" s="5" t="s">
        <v>45</v>
      </c>
      <c r="W31" s="5" t="str">
        <f t="shared" si="16"/>
        <v>WO</v>
      </c>
      <c r="X31" s="5" t="s">
        <v>48</v>
      </c>
      <c r="Y31" s="5" t="s">
        <v>45</v>
      </c>
      <c r="Z31" s="5" t="s">
        <v>45</v>
      </c>
      <c r="AA31" s="5" t="s">
        <v>45</v>
      </c>
      <c r="AB31" s="5" t="s">
        <v>45</v>
      </c>
      <c r="AC31" s="5" t="s">
        <v>45</v>
      </c>
      <c r="AD31" s="5" t="str">
        <f t="shared" si="16"/>
        <v>WO</v>
      </c>
      <c r="AE31" s="5" t="s">
        <v>45</v>
      </c>
      <c r="AF31" s="5" t="s">
        <v>45</v>
      </c>
      <c r="AG31" s="5" t="s">
        <v>45</v>
      </c>
      <c r="AH31" s="5" t="s">
        <v>45</v>
      </c>
      <c r="AI31" s="5" t="s">
        <v>45</v>
      </c>
      <c r="AJ31" s="5" t="s">
        <v>45</v>
      </c>
      <c r="AK31" s="5" t="str">
        <f t="shared" si="16"/>
        <v>WO</v>
      </c>
      <c r="AL31" s="5" t="s">
        <v>45</v>
      </c>
      <c r="AM31" s="5"/>
      <c r="AN31" s="5"/>
      <c r="AO31" s="11">
        <v>23</v>
      </c>
      <c r="AP31" s="5">
        <v>1023</v>
      </c>
      <c r="AQ31" s="5" t="s">
        <v>25</v>
      </c>
      <c r="AR31" s="5" t="s">
        <v>58</v>
      </c>
      <c r="AS31">
        <f t="shared" si="6"/>
        <v>24</v>
      </c>
      <c r="AT31">
        <f t="shared" si="7"/>
        <v>0</v>
      </c>
      <c r="AU31">
        <f t="shared" si="8"/>
        <v>1</v>
      </c>
      <c r="AV31">
        <f t="shared" si="9"/>
        <v>5</v>
      </c>
      <c r="AW31">
        <f t="shared" si="10"/>
        <v>30</v>
      </c>
      <c r="AX31">
        <f t="shared" si="11"/>
        <v>30</v>
      </c>
      <c r="AY31" s="19">
        <v>37000</v>
      </c>
      <c r="AZ31" s="18">
        <f t="shared" si="12"/>
        <v>1233.3333333333333</v>
      </c>
      <c r="BA31">
        <f t="shared" si="13"/>
        <v>0</v>
      </c>
      <c r="BB31" s="20">
        <f t="shared" si="14"/>
        <v>37000</v>
      </c>
    </row>
    <row r="32" spans="5:54" x14ac:dyDescent="0.3">
      <c r="E32" s="11">
        <v>24</v>
      </c>
      <c r="F32" s="5">
        <v>1024</v>
      </c>
      <c r="G32" s="5" t="s">
        <v>26</v>
      </c>
      <c r="H32" s="5">
        <f t="shared" si="4"/>
        <v>5</v>
      </c>
      <c r="I32" s="5" t="str">
        <f t="shared" si="5"/>
        <v>WO</v>
      </c>
      <c r="J32" s="5" t="s">
        <v>45</v>
      </c>
      <c r="K32" s="5" t="s">
        <v>45</v>
      </c>
      <c r="L32" s="5" t="s">
        <v>48</v>
      </c>
      <c r="M32" s="5" t="s">
        <v>45</v>
      </c>
      <c r="N32" s="5" t="s">
        <v>45</v>
      </c>
      <c r="O32" s="5" t="s">
        <v>45</v>
      </c>
      <c r="P32" s="5" t="str">
        <f t="shared" si="16"/>
        <v>WO</v>
      </c>
      <c r="Q32" s="5" t="s">
        <v>45</v>
      </c>
      <c r="R32" s="5" t="s">
        <v>45</v>
      </c>
      <c r="S32" s="5" t="s">
        <v>45</v>
      </c>
      <c r="T32" s="5" t="s">
        <v>45</v>
      </c>
      <c r="U32" s="5" t="s">
        <v>45</v>
      </c>
      <c r="V32" s="5" t="s">
        <v>45</v>
      </c>
      <c r="W32" s="5" t="str">
        <f t="shared" si="16"/>
        <v>WO</v>
      </c>
      <c r="X32" s="5" t="s">
        <v>48</v>
      </c>
      <c r="Y32" s="5" t="s">
        <v>45</v>
      </c>
      <c r="Z32" s="5" t="s">
        <v>45</v>
      </c>
      <c r="AA32" s="5" t="s">
        <v>45</v>
      </c>
      <c r="AB32" s="5" t="s">
        <v>45</v>
      </c>
      <c r="AC32" s="5" t="s">
        <v>45</v>
      </c>
      <c r="AD32" s="5" t="str">
        <f t="shared" si="16"/>
        <v>WO</v>
      </c>
      <c r="AE32" s="5" t="s">
        <v>45</v>
      </c>
      <c r="AF32" s="5" t="s">
        <v>45</v>
      </c>
      <c r="AG32" s="5" t="s">
        <v>45</v>
      </c>
      <c r="AH32" s="5" t="s">
        <v>45</v>
      </c>
      <c r="AI32" s="5" t="s">
        <v>45</v>
      </c>
      <c r="AJ32" s="5" t="s">
        <v>45</v>
      </c>
      <c r="AK32" s="5" t="str">
        <f t="shared" si="16"/>
        <v>WO</v>
      </c>
      <c r="AL32" s="5" t="s">
        <v>45</v>
      </c>
      <c r="AM32" s="5"/>
      <c r="AN32" s="5"/>
      <c r="AO32" s="11">
        <v>24</v>
      </c>
      <c r="AP32" s="5">
        <v>1024</v>
      </c>
      <c r="AQ32" s="5" t="s">
        <v>26</v>
      </c>
      <c r="AR32" s="5" t="s">
        <v>58</v>
      </c>
      <c r="AS32">
        <f t="shared" si="6"/>
        <v>23</v>
      </c>
      <c r="AT32">
        <f t="shared" si="7"/>
        <v>0</v>
      </c>
      <c r="AU32">
        <f t="shared" si="8"/>
        <v>2</v>
      </c>
      <c r="AV32">
        <f t="shared" si="9"/>
        <v>5</v>
      </c>
      <c r="AW32">
        <f t="shared" si="10"/>
        <v>30</v>
      </c>
      <c r="AX32">
        <f t="shared" si="11"/>
        <v>30</v>
      </c>
      <c r="AY32" s="19">
        <v>26000</v>
      </c>
      <c r="AZ32" s="18">
        <f t="shared" si="12"/>
        <v>866.66666666666663</v>
      </c>
      <c r="BA32">
        <f t="shared" si="13"/>
        <v>0</v>
      </c>
      <c r="BB32" s="20">
        <f t="shared" si="14"/>
        <v>26000</v>
      </c>
    </row>
    <row r="33" spans="5:54" x14ac:dyDescent="0.3">
      <c r="E33" s="11">
        <v>25</v>
      </c>
      <c r="F33" s="5">
        <v>1025</v>
      </c>
      <c r="G33" s="5" t="s">
        <v>27</v>
      </c>
      <c r="H33" s="5">
        <f t="shared" si="4"/>
        <v>5</v>
      </c>
      <c r="I33" s="5" t="str">
        <f t="shared" si="5"/>
        <v>WO</v>
      </c>
      <c r="J33" s="5" t="s">
        <v>45</v>
      </c>
      <c r="K33" s="5" t="s">
        <v>45</v>
      </c>
      <c r="L33" s="5" t="s">
        <v>45</v>
      </c>
      <c r="M33" s="5" t="s">
        <v>45</v>
      </c>
      <c r="N33" s="5" t="s">
        <v>45</v>
      </c>
      <c r="O33" s="5" t="s">
        <v>45</v>
      </c>
      <c r="P33" s="5" t="str">
        <f t="shared" si="16"/>
        <v>WO</v>
      </c>
      <c r="Q33" s="5" t="s">
        <v>45</v>
      </c>
      <c r="R33" s="5" t="s">
        <v>45</v>
      </c>
      <c r="S33" s="5" t="s">
        <v>45</v>
      </c>
      <c r="T33" s="5" t="s">
        <v>45</v>
      </c>
      <c r="U33" s="5" t="s">
        <v>45</v>
      </c>
      <c r="V33" s="5" t="s">
        <v>45</v>
      </c>
      <c r="W33" s="5" t="str">
        <f t="shared" si="16"/>
        <v>WO</v>
      </c>
      <c r="X33" s="5" t="s">
        <v>48</v>
      </c>
      <c r="Y33" s="5" t="s">
        <v>45</v>
      </c>
      <c r="Z33" s="5" t="s">
        <v>45</v>
      </c>
      <c r="AA33" s="5" t="s">
        <v>48</v>
      </c>
      <c r="AB33" s="5" t="s">
        <v>45</v>
      </c>
      <c r="AC33" s="5" t="s">
        <v>45</v>
      </c>
      <c r="AD33" s="5" t="str">
        <f t="shared" si="16"/>
        <v>WO</v>
      </c>
      <c r="AE33" s="5" t="s">
        <v>45</v>
      </c>
      <c r="AF33" s="5" t="s">
        <v>45</v>
      </c>
      <c r="AG33" s="5" t="s">
        <v>45</v>
      </c>
      <c r="AH33" s="5" t="s">
        <v>45</v>
      </c>
      <c r="AI33" s="5" t="s">
        <v>45</v>
      </c>
      <c r="AJ33" s="5" t="s">
        <v>45</v>
      </c>
      <c r="AK33" s="5" t="str">
        <f t="shared" si="16"/>
        <v>WO</v>
      </c>
      <c r="AL33" s="5" t="s">
        <v>45</v>
      </c>
      <c r="AM33" s="5"/>
      <c r="AN33" s="5"/>
      <c r="AO33" s="11">
        <v>25</v>
      </c>
      <c r="AP33" s="5">
        <v>1025</v>
      </c>
      <c r="AQ33" s="5" t="s">
        <v>27</v>
      </c>
      <c r="AR33" s="5" t="s">
        <v>58</v>
      </c>
      <c r="AS33">
        <f t="shared" si="6"/>
        <v>23</v>
      </c>
      <c r="AT33">
        <f t="shared" si="7"/>
        <v>0</v>
      </c>
      <c r="AU33">
        <f t="shared" si="8"/>
        <v>2</v>
      </c>
      <c r="AV33">
        <f t="shared" si="9"/>
        <v>5</v>
      </c>
      <c r="AW33">
        <f t="shared" si="10"/>
        <v>30</v>
      </c>
      <c r="AX33">
        <f t="shared" si="11"/>
        <v>30</v>
      </c>
      <c r="AY33" s="19">
        <v>62000</v>
      </c>
      <c r="AZ33" s="18">
        <f t="shared" si="12"/>
        <v>2066.6666666666665</v>
      </c>
      <c r="BA33">
        <f t="shared" si="13"/>
        <v>0</v>
      </c>
      <c r="BB33" s="20">
        <f t="shared" si="14"/>
        <v>62000</v>
      </c>
    </row>
    <row r="34" spans="5:54" x14ac:dyDescent="0.3">
      <c r="E34" s="11">
        <v>26</v>
      </c>
      <c r="F34" s="5">
        <v>1026</v>
      </c>
      <c r="G34" s="5" t="s">
        <v>28</v>
      </c>
      <c r="H34" s="5">
        <f t="shared" si="4"/>
        <v>5</v>
      </c>
      <c r="I34" s="5" t="str">
        <f t="shared" si="5"/>
        <v>WO</v>
      </c>
      <c r="J34" s="5" t="s">
        <v>45</v>
      </c>
      <c r="K34" s="5" t="s">
        <v>45</v>
      </c>
      <c r="L34" s="5" t="s">
        <v>45</v>
      </c>
      <c r="M34" s="5" t="s">
        <v>45</v>
      </c>
      <c r="N34" s="5" t="s">
        <v>45</v>
      </c>
      <c r="O34" s="5" t="s">
        <v>45</v>
      </c>
      <c r="P34" s="5" t="str">
        <f t="shared" si="16"/>
        <v>WO</v>
      </c>
      <c r="Q34" s="5" t="s">
        <v>45</v>
      </c>
      <c r="R34" s="5" t="s">
        <v>45</v>
      </c>
      <c r="S34" s="5" t="s">
        <v>45</v>
      </c>
      <c r="T34" s="5" t="s">
        <v>45</v>
      </c>
      <c r="U34" s="5" t="s">
        <v>45</v>
      </c>
      <c r="V34" s="5" t="s">
        <v>45</v>
      </c>
      <c r="W34" s="5" t="str">
        <f t="shared" si="16"/>
        <v>WO</v>
      </c>
      <c r="X34" s="5" t="s">
        <v>48</v>
      </c>
      <c r="Y34" s="5" t="s">
        <v>45</v>
      </c>
      <c r="Z34" s="5" t="s">
        <v>45</v>
      </c>
      <c r="AA34" s="5" t="s">
        <v>45</v>
      </c>
      <c r="AB34" s="5" t="s">
        <v>45</v>
      </c>
      <c r="AC34" s="5" t="s">
        <v>45</v>
      </c>
      <c r="AD34" s="5" t="str">
        <f t="shared" si="16"/>
        <v>WO</v>
      </c>
      <c r="AE34" s="5" t="s">
        <v>45</v>
      </c>
      <c r="AF34" s="5" t="s">
        <v>45</v>
      </c>
      <c r="AG34" s="5" t="s">
        <v>45</v>
      </c>
      <c r="AH34" s="5" t="s">
        <v>45</v>
      </c>
      <c r="AI34" s="5" t="s">
        <v>45</v>
      </c>
      <c r="AJ34" s="5" t="s">
        <v>45</v>
      </c>
      <c r="AK34" s="5" t="str">
        <f t="shared" si="16"/>
        <v>WO</v>
      </c>
      <c r="AL34" s="5" t="s">
        <v>45</v>
      </c>
      <c r="AM34" s="5"/>
      <c r="AN34" s="5"/>
      <c r="AO34" s="11">
        <v>26</v>
      </c>
      <c r="AP34" s="5">
        <v>1026</v>
      </c>
      <c r="AQ34" s="5" t="s">
        <v>28</v>
      </c>
      <c r="AR34" s="5" t="s">
        <v>58</v>
      </c>
      <c r="AS34">
        <f t="shared" si="6"/>
        <v>24</v>
      </c>
      <c r="AT34">
        <f t="shared" si="7"/>
        <v>0</v>
      </c>
      <c r="AU34">
        <f t="shared" si="8"/>
        <v>1</v>
      </c>
      <c r="AV34">
        <f t="shared" si="9"/>
        <v>5</v>
      </c>
      <c r="AW34">
        <f t="shared" si="10"/>
        <v>30</v>
      </c>
      <c r="AX34">
        <f t="shared" si="11"/>
        <v>30</v>
      </c>
      <c r="AY34" s="19">
        <v>25000</v>
      </c>
      <c r="AZ34" s="18">
        <f t="shared" si="12"/>
        <v>833.33333333333337</v>
      </c>
      <c r="BA34">
        <f t="shared" si="13"/>
        <v>0</v>
      </c>
      <c r="BB34" s="20">
        <f t="shared" si="14"/>
        <v>25000</v>
      </c>
    </row>
    <row r="35" spans="5:54" x14ac:dyDescent="0.3">
      <c r="E35" s="11">
        <v>27</v>
      </c>
      <c r="F35" s="5">
        <v>1027</v>
      </c>
      <c r="G35" s="5" t="s">
        <v>29</v>
      </c>
      <c r="H35" s="5">
        <f t="shared" si="4"/>
        <v>5</v>
      </c>
      <c r="I35" s="5" t="str">
        <f t="shared" si="5"/>
        <v>WO</v>
      </c>
      <c r="J35" s="5" t="s">
        <v>45</v>
      </c>
      <c r="K35" s="5" t="s">
        <v>45</v>
      </c>
      <c r="L35" s="5" t="s">
        <v>45</v>
      </c>
      <c r="M35" s="5" t="s">
        <v>45</v>
      </c>
      <c r="N35" s="5" t="s">
        <v>45</v>
      </c>
      <c r="O35" s="5" t="s">
        <v>45</v>
      </c>
      <c r="P35" s="5" t="str">
        <f t="shared" si="16"/>
        <v>WO</v>
      </c>
      <c r="Q35" s="5" t="s">
        <v>45</v>
      </c>
      <c r="R35" s="5" t="s">
        <v>45</v>
      </c>
      <c r="S35" s="5" t="s">
        <v>48</v>
      </c>
      <c r="T35" s="5" t="s">
        <v>45</v>
      </c>
      <c r="U35" s="5" t="s">
        <v>45</v>
      </c>
      <c r="V35" s="5" t="s">
        <v>45</v>
      </c>
      <c r="W35" s="5" t="str">
        <f t="shared" si="16"/>
        <v>WO</v>
      </c>
      <c r="X35" s="5" t="s">
        <v>48</v>
      </c>
      <c r="Y35" s="5" t="s">
        <v>46</v>
      </c>
      <c r="Z35" s="5" t="s">
        <v>45</v>
      </c>
      <c r="AA35" s="5" t="s">
        <v>45</v>
      </c>
      <c r="AB35" s="5" t="s">
        <v>45</v>
      </c>
      <c r="AC35" s="5" t="s">
        <v>45</v>
      </c>
      <c r="AD35" s="5" t="str">
        <f t="shared" si="16"/>
        <v>WO</v>
      </c>
      <c r="AE35" s="5" t="s">
        <v>45</v>
      </c>
      <c r="AF35" s="5" t="s">
        <v>45</v>
      </c>
      <c r="AG35" s="5" t="s">
        <v>45</v>
      </c>
      <c r="AH35" s="5" t="s">
        <v>45</v>
      </c>
      <c r="AI35" s="5" t="s">
        <v>45</v>
      </c>
      <c r="AJ35" s="5" t="s">
        <v>45</v>
      </c>
      <c r="AK35" s="5" t="str">
        <f t="shared" ref="P35:AK38" si="17">IF(AK$7="sun","WO","")</f>
        <v>WO</v>
      </c>
      <c r="AL35" s="5" t="s">
        <v>45</v>
      </c>
      <c r="AM35" s="5"/>
      <c r="AN35" s="5"/>
      <c r="AO35" s="11">
        <v>27</v>
      </c>
      <c r="AP35" s="5">
        <v>1027</v>
      </c>
      <c r="AQ35" s="5" t="s">
        <v>29</v>
      </c>
      <c r="AR35" s="5" t="s">
        <v>58</v>
      </c>
      <c r="AS35">
        <f t="shared" si="6"/>
        <v>22</v>
      </c>
      <c r="AT35">
        <f t="shared" si="7"/>
        <v>1</v>
      </c>
      <c r="AU35">
        <f t="shared" si="8"/>
        <v>2</v>
      </c>
      <c r="AV35">
        <f t="shared" si="9"/>
        <v>5</v>
      </c>
      <c r="AW35">
        <f t="shared" si="10"/>
        <v>30</v>
      </c>
      <c r="AX35">
        <f t="shared" si="11"/>
        <v>29</v>
      </c>
      <c r="AY35" s="19">
        <v>46000</v>
      </c>
      <c r="AZ35" s="18">
        <f t="shared" si="12"/>
        <v>1533.3333333333333</v>
      </c>
      <c r="BA35">
        <f t="shared" si="13"/>
        <v>1533.3333333333333</v>
      </c>
      <c r="BB35" s="20">
        <f t="shared" si="14"/>
        <v>44466.666666666664</v>
      </c>
    </row>
    <row r="36" spans="5:54" x14ac:dyDescent="0.3">
      <c r="E36" s="11">
        <v>28</v>
      </c>
      <c r="F36" s="5">
        <v>1028</v>
      </c>
      <c r="G36" s="5" t="s">
        <v>30</v>
      </c>
      <c r="H36" s="5">
        <f t="shared" si="4"/>
        <v>5</v>
      </c>
      <c r="I36" s="5" t="str">
        <f t="shared" si="5"/>
        <v>WO</v>
      </c>
      <c r="J36" s="5" t="s">
        <v>45</v>
      </c>
      <c r="K36" s="5" t="s">
        <v>45</v>
      </c>
      <c r="L36" s="5" t="s">
        <v>45</v>
      </c>
      <c r="M36" s="5" t="s">
        <v>45</v>
      </c>
      <c r="N36" s="5" t="s">
        <v>45</v>
      </c>
      <c r="O36" s="5" t="s">
        <v>45</v>
      </c>
      <c r="P36" s="5" t="str">
        <f t="shared" si="17"/>
        <v>WO</v>
      </c>
      <c r="Q36" s="5" t="s">
        <v>45</v>
      </c>
      <c r="R36" s="5" t="s">
        <v>45</v>
      </c>
      <c r="S36" s="5" t="s">
        <v>45</v>
      </c>
      <c r="T36" s="5" t="s">
        <v>45</v>
      </c>
      <c r="U36" s="5" t="s">
        <v>45</v>
      </c>
      <c r="V36" s="5" t="s">
        <v>45</v>
      </c>
      <c r="W36" s="5" t="str">
        <f t="shared" si="17"/>
        <v>WO</v>
      </c>
      <c r="X36" s="5" t="s">
        <v>48</v>
      </c>
      <c r="Y36" s="5" t="s">
        <v>45</v>
      </c>
      <c r="Z36" s="5" t="s">
        <v>45</v>
      </c>
      <c r="AA36" s="5" t="s">
        <v>45</v>
      </c>
      <c r="AB36" s="5" t="s">
        <v>45</v>
      </c>
      <c r="AC36" s="5" t="s">
        <v>45</v>
      </c>
      <c r="AD36" s="5" t="str">
        <f t="shared" si="17"/>
        <v>WO</v>
      </c>
      <c r="AE36" s="5" t="s">
        <v>45</v>
      </c>
      <c r="AF36" s="5" t="s">
        <v>46</v>
      </c>
      <c r="AG36" s="5" t="s">
        <v>45</v>
      </c>
      <c r="AH36" s="5" t="s">
        <v>45</v>
      </c>
      <c r="AI36" s="5" t="s">
        <v>45</v>
      </c>
      <c r="AJ36" s="5" t="s">
        <v>45</v>
      </c>
      <c r="AK36" s="5" t="str">
        <f t="shared" si="17"/>
        <v>WO</v>
      </c>
      <c r="AL36" s="5" t="s">
        <v>45</v>
      </c>
      <c r="AM36" s="5"/>
      <c r="AN36" s="5"/>
      <c r="AO36" s="11">
        <v>28</v>
      </c>
      <c r="AP36" s="5">
        <v>1028</v>
      </c>
      <c r="AQ36" s="5" t="s">
        <v>30</v>
      </c>
      <c r="AR36" s="5" t="s">
        <v>58</v>
      </c>
      <c r="AS36">
        <f t="shared" si="6"/>
        <v>23</v>
      </c>
      <c r="AT36">
        <f t="shared" si="7"/>
        <v>1</v>
      </c>
      <c r="AU36">
        <f t="shared" si="8"/>
        <v>1</v>
      </c>
      <c r="AV36">
        <f t="shared" si="9"/>
        <v>5</v>
      </c>
      <c r="AW36">
        <f t="shared" si="10"/>
        <v>30</v>
      </c>
      <c r="AX36">
        <f t="shared" si="11"/>
        <v>29</v>
      </c>
      <c r="AY36" s="19">
        <v>60000</v>
      </c>
      <c r="AZ36" s="18">
        <f t="shared" si="12"/>
        <v>2000</v>
      </c>
      <c r="BA36">
        <f t="shared" si="13"/>
        <v>2000</v>
      </c>
      <c r="BB36" s="20">
        <f t="shared" si="14"/>
        <v>58000</v>
      </c>
    </row>
    <row r="37" spans="5:54" x14ac:dyDescent="0.3">
      <c r="E37" s="11">
        <v>29</v>
      </c>
      <c r="F37" s="5">
        <v>1029</v>
      </c>
      <c r="G37" s="5" t="s">
        <v>31</v>
      </c>
      <c r="H37" s="5">
        <f t="shared" si="4"/>
        <v>5</v>
      </c>
      <c r="I37" s="5" t="str">
        <f t="shared" si="5"/>
        <v>WO</v>
      </c>
      <c r="J37" s="5" t="s">
        <v>45</v>
      </c>
      <c r="K37" s="5" t="s">
        <v>45</v>
      </c>
      <c r="L37" s="5" t="s">
        <v>45</v>
      </c>
      <c r="M37" s="5" t="s">
        <v>45</v>
      </c>
      <c r="N37" s="5" t="s">
        <v>45</v>
      </c>
      <c r="O37" s="5" t="s">
        <v>45</v>
      </c>
      <c r="P37" s="5" t="str">
        <f t="shared" si="17"/>
        <v>WO</v>
      </c>
      <c r="Q37" s="5" t="s">
        <v>45</v>
      </c>
      <c r="R37" s="5" t="s">
        <v>45</v>
      </c>
      <c r="S37" s="5" t="s">
        <v>45</v>
      </c>
      <c r="T37" s="5" t="s">
        <v>45</v>
      </c>
      <c r="U37" s="5" t="s">
        <v>45</v>
      </c>
      <c r="V37" s="5" t="s">
        <v>45</v>
      </c>
      <c r="W37" s="5" t="str">
        <f t="shared" si="17"/>
        <v>WO</v>
      </c>
      <c r="X37" s="5" t="s">
        <v>48</v>
      </c>
      <c r="Y37" s="5" t="s">
        <v>45</v>
      </c>
      <c r="Z37" s="5" t="s">
        <v>45</v>
      </c>
      <c r="AA37" s="5" t="s">
        <v>45</v>
      </c>
      <c r="AB37" s="5" t="s">
        <v>45</v>
      </c>
      <c r="AC37" s="5" t="s">
        <v>45</v>
      </c>
      <c r="AD37" s="5" t="str">
        <f t="shared" si="17"/>
        <v>WO</v>
      </c>
      <c r="AE37" s="5" t="s">
        <v>45</v>
      </c>
      <c r="AF37" s="5" t="s">
        <v>45</v>
      </c>
      <c r="AG37" s="5" t="s">
        <v>45</v>
      </c>
      <c r="AH37" s="5" t="s">
        <v>45</v>
      </c>
      <c r="AI37" s="5" t="s">
        <v>45</v>
      </c>
      <c r="AJ37" s="5" t="s">
        <v>45</v>
      </c>
      <c r="AK37" s="5" t="str">
        <f t="shared" si="17"/>
        <v>WO</v>
      </c>
      <c r="AL37" s="5" t="s">
        <v>45</v>
      </c>
      <c r="AM37" s="5"/>
      <c r="AN37" s="5"/>
      <c r="AO37" s="11">
        <v>29</v>
      </c>
      <c r="AP37" s="5">
        <v>1029</v>
      </c>
      <c r="AQ37" s="5" t="s">
        <v>31</v>
      </c>
      <c r="AR37" s="5" t="s">
        <v>58</v>
      </c>
      <c r="AS37">
        <f t="shared" si="6"/>
        <v>24</v>
      </c>
      <c r="AT37">
        <f t="shared" si="7"/>
        <v>0</v>
      </c>
      <c r="AU37">
        <f t="shared" si="8"/>
        <v>1</v>
      </c>
      <c r="AV37">
        <f t="shared" si="9"/>
        <v>5</v>
      </c>
      <c r="AW37">
        <f t="shared" si="10"/>
        <v>30</v>
      </c>
      <c r="AX37">
        <f t="shared" si="11"/>
        <v>30</v>
      </c>
      <c r="AY37" s="19">
        <v>28000</v>
      </c>
      <c r="AZ37" s="18">
        <f t="shared" si="12"/>
        <v>933.33333333333337</v>
      </c>
      <c r="BA37">
        <f t="shared" si="13"/>
        <v>0</v>
      </c>
      <c r="BB37" s="20">
        <f t="shared" si="14"/>
        <v>28000</v>
      </c>
    </row>
    <row r="38" spans="5:54" x14ac:dyDescent="0.3">
      <c r="E38" s="12">
        <v>30</v>
      </c>
      <c r="F38" s="6">
        <v>1030</v>
      </c>
      <c r="G38" s="6" t="s">
        <v>32</v>
      </c>
      <c r="H38" s="6">
        <f t="shared" si="4"/>
        <v>5</v>
      </c>
      <c r="I38" s="5" t="str">
        <f t="shared" si="5"/>
        <v>WO</v>
      </c>
      <c r="J38" s="5" t="s">
        <v>45</v>
      </c>
      <c r="K38" s="5" t="s">
        <v>45</v>
      </c>
      <c r="L38" s="5" t="s">
        <v>45</v>
      </c>
      <c r="M38" s="5" t="s">
        <v>45</v>
      </c>
      <c r="N38" s="5" t="s">
        <v>45</v>
      </c>
      <c r="O38" s="5" t="s">
        <v>45</v>
      </c>
      <c r="P38" s="5" t="str">
        <f t="shared" si="17"/>
        <v>WO</v>
      </c>
      <c r="Q38" s="5" t="s">
        <v>45</v>
      </c>
      <c r="R38" s="5" t="s">
        <v>45</v>
      </c>
      <c r="S38" s="5" t="s">
        <v>45</v>
      </c>
      <c r="T38" s="5" t="s">
        <v>45</v>
      </c>
      <c r="U38" s="5" t="s">
        <v>45</v>
      </c>
      <c r="V38" s="5" t="s">
        <v>45</v>
      </c>
      <c r="W38" s="5" t="str">
        <f t="shared" si="17"/>
        <v>WO</v>
      </c>
      <c r="X38" s="5" t="s">
        <v>48</v>
      </c>
      <c r="Y38" s="5" t="s">
        <v>45</v>
      </c>
      <c r="Z38" s="5" t="s">
        <v>45</v>
      </c>
      <c r="AA38" s="5" t="s">
        <v>45</v>
      </c>
      <c r="AB38" s="5" t="s">
        <v>45</v>
      </c>
      <c r="AC38" s="5" t="s">
        <v>45</v>
      </c>
      <c r="AD38" s="5" t="str">
        <f t="shared" si="17"/>
        <v>WO</v>
      </c>
      <c r="AE38" s="5" t="s">
        <v>45</v>
      </c>
      <c r="AF38" s="5" t="s">
        <v>45</v>
      </c>
      <c r="AG38" s="5" t="s">
        <v>45</v>
      </c>
      <c r="AH38" s="5" t="s">
        <v>45</v>
      </c>
      <c r="AI38" s="5" t="s">
        <v>45</v>
      </c>
      <c r="AJ38" s="5" t="s">
        <v>45</v>
      </c>
      <c r="AK38" s="5" t="str">
        <f t="shared" si="17"/>
        <v>WO</v>
      </c>
      <c r="AL38" s="5" t="s">
        <v>45</v>
      </c>
      <c r="AM38" s="5"/>
      <c r="AN38" s="6"/>
      <c r="AO38" s="12">
        <v>30</v>
      </c>
      <c r="AP38" s="6">
        <v>1030</v>
      </c>
      <c r="AQ38" s="6" t="s">
        <v>32</v>
      </c>
      <c r="AR38" s="5" t="s">
        <v>58</v>
      </c>
      <c r="AS38">
        <f t="shared" si="6"/>
        <v>24</v>
      </c>
      <c r="AT38">
        <f t="shared" si="7"/>
        <v>0</v>
      </c>
      <c r="AU38">
        <f t="shared" si="8"/>
        <v>1</v>
      </c>
      <c r="AV38">
        <f t="shared" si="9"/>
        <v>5</v>
      </c>
      <c r="AW38">
        <f t="shared" si="10"/>
        <v>30</v>
      </c>
      <c r="AX38">
        <f t="shared" si="11"/>
        <v>30</v>
      </c>
      <c r="AY38" s="19">
        <v>26000</v>
      </c>
      <c r="AZ38" s="18">
        <f t="shared" si="12"/>
        <v>866.66666666666663</v>
      </c>
      <c r="BA38">
        <f t="shared" si="13"/>
        <v>0</v>
      </c>
      <c r="BB38" s="20">
        <f t="shared" si="14"/>
        <v>26000</v>
      </c>
    </row>
    <row r="39" spans="5:54" x14ac:dyDescent="0.3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BB39" s="17"/>
    </row>
    <row r="40" spans="5:54" x14ac:dyDescent="0.3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BB40" s="17"/>
    </row>
  </sheetData>
  <phoneticPr fontId="3" type="noConversion"/>
  <conditionalFormatting sqref="I9:AM38">
    <cfRule type="containsText" dxfId="15" priority="1" operator="containsText" text="L">
      <formula>NOT(ISERROR(SEARCH("L",I9)))</formula>
    </cfRule>
    <cfRule type="containsText" dxfId="14" priority="2" operator="containsText" text="AB">
      <formula>NOT(ISERROR(SEARCH("AB",I9)))</formula>
    </cfRule>
    <cfRule type="containsText" dxfId="13" priority="3" operator="containsText" text="P">
      <formula>NOT(ISERROR(SEARCH("P",I9)))</formula>
    </cfRule>
  </conditionalFormatting>
  <conditionalFormatting sqref="I9:AM40">
    <cfRule type="containsText" dxfId="12" priority="4" operator="containsText" text="wo">
      <formula>NOT(ISERROR(SEARCH("wo",I9)))</formula>
    </cfRule>
  </conditionalFormatting>
  <dataValidations count="1">
    <dataValidation type="list" allowBlank="1" showInputMessage="1" showErrorMessage="1" sqref="Q9:V38 J9:O38 X9:AC38 AL9:AL38 AE9:AJ38" xr:uid="{0071829C-11D8-4D94-94DF-66D772FBA862}">
      <formula1>"P,AB,L"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D28030-B5AA-4811-A6C0-1755B9675C8C}">
          <x14:formula1>
            <xm:f>'ROUGH '!$A$1:$A$12</xm:f>
          </x14:formula1>
          <xm:sqref>H5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9E44-3FFD-41E4-BAA3-B426B91ECC43}">
  <dimension ref="A5:BB40"/>
  <sheetViews>
    <sheetView topLeftCell="H4" zoomScale="66" zoomScaleNormal="76" workbookViewId="0">
      <selection activeCell="AH9" sqref="AH9:AH38"/>
    </sheetView>
  </sheetViews>
  <sheetFormatPr defaultRowHeight="14.4" x14ac:dyDescent="0.3"/>
  <cols>
    <col min="7" max="7" width="22.21875" customWidth="1"/>
    <col min="8" max="8" width="16.5546875" bestFit="1" customWidth="1"/>
    <col min="9" max="9" width="4.77734375" bestFit="1" customWidth="1"/>
    <col min="10" max="10" width="4" bestFit="1" customWidth="1"/>
    <col min="11" max="11" width="4.77734375" bestFit="1" customWidth="1"/>
    <col min="12" max="12" width="4" bestFit="1" customWidth="1"/>
    <col min="13" max="13" width="3" bestFit="1" customWidth="1"/>
    <col min="14" max="14" width="3.5546875" bestFit="1" customWidth="1"/>
    <col min="15" max="15" width="4.88671875" bestFit="1" customWidth="1"/>
    <col min="16" max="16" width="4.77734375" bestFit="1" customWidth="1"/>
    <col min="17" max="17" width="4" bestFit="1" customWidth="1"/>
    <col min="18" max="18" width="4.77734375" bestFit="1" customWidth="1"/>
    <col min="19" max="19" width="4" bestFit="1" customWidth="1"/>
    <col min="20" max="20" width="3" bestFit="1" customWidth="1"/>
    <col min="21" max="21" width="3.5546875" bestFit="1" customWidth="1"/>
    <col min="22" max="22" width="3.88671875" bestFit="1" customWidth="1"/>
    <col min="23" max="23" width="4.77734375" bestFit="1" customWidth="1"/>
    <col min="24" max="24" width="4" bestFit="1" customWidth="1"/>
    <col min="25" max="25" width="4.77734375" bestFit="1" customWidth="1"/>
    <col min="26" max="26" width="4" bestFit="1" customWidth="1"/>
    <col min="27" max="27" width="3" bestFit="1" customWidth="1"/>
    <col min="28" max="28" width="3.5546875" bestFit="1" customWidth="1"/>
    <col min="29" max="29" width="3.88671875" bestFit="1" customWidth="1"/>
    <col min="30" max="30" width="4.77734375" bestFit="1" customWidth="1"/>
    <col min="31" max="31" width="4" bestFit="1" customWidth="1"/>
    <col min="32" max="32" width="4.77734375" bestFit="1" customWidth="1"/>
    <col min="33" max="33" width="4" bestFit="1" customWidth="1"/>
    <col min="34" max="34" width="3" bestFit="1" customWidth="1"/>
    <col min="35" max="35" width="3.5546875" bestFit="1" customWidth="1"/>
    <col min="36" max="36" width="3.88671875" bestFit="1" customWidth="1"/>
    <col min="37" max="37" width="4.77734375" bestFit="1" customWidth="1"/>
    <col min="38" max="38" width="4" bestFit="1" customWidth="1"/>
    <col min="39" max="39" width="4.77734375" bestFit="1" customWidth="1"/>
    <col min="40" max="40" width="12.44140625" bestFit="1" customWidth="1"/>
    <col min="41" max="41" width="5.44140625" bestFit="1" customWidth="1"/>
    <col min="43" max="43" width="19.33203125" bestFit="1" customWidth="1"/>
    <col min="44" max="44" width="19.33203125" customWidth="1"/>
    <col min="48" max="48" width="9.77734375" bestFit="1" customWidth="1"/>
    <col min="49" max="49" width="11.77734375" bestFit="1" customWidth="1"/>
    <col min="50" max="50" width="10.88671875" bestFit="1" customWidth="1"/>
    <col min="52" max="52" width="16" bestFit="1" customWidth="1"/>
    <col min="53" max="53" width="12" bestFit="1" customWidth="1"/>
    <col min="54" max="54" width="22.6640625" bestFit="1" customWidth="1"/>
  </cols>
  <sheetData>
    <row r="5" spans="1:54" x14ac:dyDescent="0.3">
      <c r="G5" t="s">
        <v>34</v>
      </c>
      <c r="H5" s="1">
        <v>45566</v>
      </c>
    </row>
    <row r="6" spans="1:54" x14ac:dyDescent="0.3">
      <c r="H6" s="1">
        <f>EOMONTH(H5,0)</f>
        <v>45596</v>
      </c>
    </row>
    <row r="7" spans="1:54" x14ac:dyDescent="0.3">
      <c r="I7" t="str">
        <f>TEXT(I8,"DDD")</f>
        <v>Tue</v>
      </c>
      <c r="J7" t="str">
        <f t="shared" ref="J7:AM7" si="0">TEXT(J8,"DDD")</f>
        <v>Wed</v>
      </c>
      <c r="K7" t="str">
        <f t="shared" si="0"/>
        <v>Thu</v>
      </c>
      <c r="L7" t="str">
        <f t="shared" si="0"/>
        <v>Fri</v>
      </c>
      <c r="M7" t="str">
        <f t="shared" si="0"/>
        <v>Sat</v>
      </c>
      <c r="N7" t="str">
        <f t="shared" si="0"/>
        <v>Sun</v>
      </c>
      <c r="O7" t="str">
        <f t="shared" si="0"/>
        <v>Mon</v>
      </c>
      <c r="P7" t="str">
        <f t="shared" si="0"/>
        <v>Tue</v>
      </c>
      <c r="Q7" t="str">
        <f t="shared" si="0"/>
        <v>Wed</v>
      </c>
      <c r="R7" t="str">
        <f t="shared" si="0"/>
        <v>Thu</v>
      </c>
      <c r="S7" t="str">
        <f t="shared" si="0"/>
        <v>Fri</v>
      </c>
      <c r="T7" t="str">
        <f t="shared" si="0"/>
        <v>Sat</v>
      </c>
      <c r="U7" t="str">
        <f t="shared" si="0"/>
        <v>Sun</v>
      </c>
      <c r="V7" t="str">
        <f t="shared" si="0"/>
        <v>Mon</v>
      </c>
      <c r="W7" t="str">
        <f t="shared" si="0"/>
        <v>Tue</v>
      </c>
      <c r="X7" t="str">
        <f t="shared" si="0"/>
        <v>Wed</v>
      </c>
      <c r="Y7" t="str">
        <f t="shared" si="0"/>
        <v>Thu</v>
      </c>
      <c r="Z7" t="str">
        <f t="shared" si="0"/>
        <v>Fri</v>
      </c>
      <c r="AA7" t="str">
        <f t="shared" si="0"/>
        <v>Sat</v>
      </c>
      <c r="AB7" t="str">
        <f t="shared" si="0"/>
        <v>Sun</v>
      </c>
      <c r="AC7" t="str">
        <f t="shared" si="0"/>
        <v>Mon</v>
      </c>
      <c r="AD7" t="str">
        <f t="shared" si="0"/>
        <v>Tue</v>
      </c>
      <c r="AE7" t="str">
        <f t="shared" si="0"/>
        <v>Wed</v>
      </c>
      <c r="AF7" t="str">
        <f t="shared" si="0"/>
        <v>Thu</v>
      </c>
      <c r="AG7" t="str">
        <f t="shared" si="0"/>
        <v>Fri</v>
      </c>
      <c r="AH7" t="str">
        <f t="shared" si="0"/>
        <v>Sat</v>
      </c>
      <c r="AI7" t="str">
        <f t="shared" si="0"/>
        <v>Sun</v>
      </c>
      <c r="AJ7" t="str">
        <f t="shared" si="0"/>
        <v>Mon</v>
      </c>
      <c r="AK7" t="str">
        <f t="shared" si="0"/>
        <v>Tue</v>
      </c>
      <c r="AL7" t="str">
        <f t="shared" si="0"/>
        <v>Wed</v>
      </c>
      <c r="AM7" t="str">
        <f t="shared" si="0"/>
        <v>Thu</v>
      </c>
    </row>
    <row r="8" spans="1:54" s="3" customFormat="1" x14ac:dyDescent="0.3">
      <c r="A8"/>
      <c r="B8"/>
      <c r="C8"/>
      <c r="D8" s="2"/>
      <c r="E8" s="7" t="s">
        <v>65</v>
      </c>
      <c r="F8" s="8" t="s">
        <v>1</v>
      </c>
      <c r="G8" s="8" t="s">
        <v>33</v>
      </c>
      <c r="H8" s="8" t="s">
        <v>35</v>
      </c>
      <c r="I8" s="9">
        <f>H5</f>
        <v>45566</v>
      </c>
      <c r="J8" s="9">
        <f t="shared" ref="J8:AK8" si="1">IF(I8&lt;$H$6,I8+1,"")</f>
        <v>45567</v>
      </c>
      <c r="K8" s="9">
        <f t="shared" si="1"/>
        <v>45568</v>
      </c>
      <c r="L8" s="9">
        <f t="shared" si="1"/>
        <v>45569</v>
      </c>
      <c r="M8" s="9">
        <f t="shared" si="1"/>
        <v>45570</v>
      </c>
      <c r="N8" s="9">
        <f t="shared" si="1"/>
        <v>45571</v>
      </c>
      <c r="O8" s="9">
        <f t="shared" si="1"/>
        <v>45572</v>
      </c>
      <c r="P8" s="9">
        <f t="shared" si="1"/>
        <v>45573</v>
      </c>
      <c r="Q8" s="9">
        <f t="shared" si="1"/>
        <v>45574</v>
      </c>
      <c r="R8" s="9">
        <f t="shared" si="1"/>
        <v>45575</v>
      </c>
      <c r="S8" s="9">
        <f t="shared" si="1"/>
        <v>45576</v>
      </c>
      <c r="T8" s="9">
        <f t="shared" si="1"/>
        <v>45577</v>
      </c>
      <c r="U8" s="9">
        <f t="shared" si="1"/>
        <v>45578</v>
      </c>
      <c r="V8" s="9">
        <f t="shared" si="1"/>
        <v>45579</v>
      </c>
      <c r="W8" s="9">
        <f t="shared" si="1"/>
        <v>45580</v>
      </c>
      <c r="X8" s="9">
        <f t="shared" si="1"/>
        <v>45581</v>
      </c>
      <c r="Y8" s="9">
        <f t="shared" si="1"/>
        <v>45582</v>
      </c>
      <c r="Z8" s="9">
        <f t="shared" si="1"/>
        <v>45583</v>
      </c>
      <c r="AA8" s="9">
        <f t="shared" si="1"/>
        <v>45584</v>
      </c>
      <c r="AB8" s="9">
        <f t="shared" si="1"/>
        <v>45585</v>
      </c>
      <c r="AC8" s="9">
        <f t="shared" si="1"/>
        <v>45586</v>
      </c>
      <c r="AD8" s="9">
        <f t="shared" si="1"/>
        <v>45587</v>
      </c>
      <c r="AE8" s="9">
        <f t="shared" si="1"/>
        <v>45588</v>
      </c>
      <c r="AF8" s="9">
        <f t="shared" si="1"/>
        <v>45589</v>
      </c>
      <c r="AG8" s="9">
        <f t="shared" si="1"/>
        <v>45590</v>
      </c>
      <c r="AH8" s="9">
        <f t="shared" si="1"/>
        <v>45591</v>
      </c>
      <c r="AI8" s="9">
        <f t="shared" si="1"/>
        <v>45592</v>
      </c>
      <c r="AJ8" s="9">
        <f t="shared" si="1"/>
        <v>45593</v>
      </c>
      <c r="AK8" s="9">
        <f t="shared" si="1"/>
        <v>45594</v>
      </c>
      <c r="AL8" s="9">
        <f t="shared" ref="AL8:AM8" si="2">IF(AK8&lt;$H$6,AK8+1,"")</f>
        <v>45595</v>
      </c>
      <c r="AM8" s="10">
        <f t="shared" si="2"/>
        <v>45596</v>
      </c>
      <c r="AN8" s="4"/>
      <c r="AO8" s="13" t="s">
        <v>65</v>
      </c>
      <c r="AP8" s="14" t="s">
        <v>1</v>
      </c>
      <c r="AQ8" s="14" t="s">
        <v>33</v>
      </c>
      <c r="AR8" s="14" t="s">
        <v>62</v>
      </c>
      <c r="AS8" s="15" t="s">
        <v>41</v>
      </c>
      <c r="AT8" s="15" t="s">
        <v>42</v>
      </c>
      <c r="AU8" s="15" t="s">
        <v>43</v>
      </c>
      <c r="AV8" s="15" t="s">
        <v>44</v>
      </c>
      <c r="AW8" s="15" t="s">
        <v>47</v>
      </c>
      <c r="AX8" s="15" t="s">
        <v>36</v>
      </c>
      <c r="AY8" s="15" t="s">
        <v>37</v>
      </c>
      <c r="AZ8" s="15" t="s">
        <v>38</v>
      </c>
      <c r="BA8" s="15" t="s">
        <v>39</v>
      </c>
      <c r="BB8" s="16" t="s">
        <v>40</v>
      </c>
    </row>
    <row r="9" spans="1:54" x14ac:dyDescent="0.3">
      <c r="E9" s="11">
        <v>1</v>
      </c>
      <c r="F9" s="5">
        <v>1001</v>
      </c>
      <c r="G9" s="5" t="s">
        <v>3</v>
      </c>
      <c r="H9" s="5">
        <f>COUNTIF($I$7:$AM$7,"sun")</f>
        <v>4</v>
      </c>
      <c r="I9" s="5" t="s">
        <v>45</v>
      </c>
      <c r="J9" s="5" t="s">
        <v>48</v>
      </c>
      <c r="K9" s="5" t="s">
        <v>45</v>
      </c>
      <c r="L9" s="5" t="s">
        <v>45</v>
      </c>
      <c r="M9" s="5" t="s">
        <v>45</v>
      </c>
      <c r="N9" s="5" t="str">
        <f t="shared" ref="N9:AI17" si="3">IF(N$7="sun","WO","")</f>
        <v>WO</v>
      </c>
      <c r="O9" s="5" t="s">
        <v>45</v>
      </c>
      <c r="P9" s="5" t="s">
        <v>45</v>
      </c>
      <c r="Q9" s="5" t="s">
        <v>45</v>
      </c>
      <c r="R9" s="5" t="s">
        <v>45</v>
      </c>
      <c r="S9" s="5" t="s">
        <v>45</v>
      </c>
      <c r="T9" s="5" t="s">
        <v>45</v>
      </c>
      <c r="U9" s="5" t="str">
        <f t="shared" si="3"/>
        <v>WO</v>
      </c>
      <c r="V9" s="5" t="s">
        <v>45</v>
      </c>
      <c r="W9" s="5" t="s">
        <v>45</v>
      </c>
      <c r="X9" s="5" t="s">
        <v>45</v>
      </c>
      <c r="Y9" s="5" t="s">
        <v>45</v>
      </c>
      <c r="Z9" s="5" t="s">
        <v>45</v>
      </c>
      <c r="AA9" s="5" t="s">
        <v>45</v>
      </c>
      <c r="AB9" s="5" t="str">
        <f t="shared" si="3"/>
        <v>WO</v>
      </c>
      <c r="AC9" s="5" t="s">
        <v>45</v>
      </c>
      <c r="AD9" s="5" t="s">
        <v>45</v>
      </c>
      <c r="AE9" s="5" t="s">
        <v>45</v>
      </c>
      <c r="AF9" s="5" t="s">
        <v>45</v>
      </c>
      <c r="AG9" s="5" t="s">
        <v>45</v>
      </c>
      <c r="AH9" s="5" t="s">
        <v>45</v>
      </c>
      <c r="AI9" s="5" t="str">
        <f t="shared" si="3"/>
        <v>WO</v>
      </c>
      <c r="AJ9" s="5" t="s">
        <v>45</v>
      </c>
      <c r="AK9" s="5" t="s">
        <v>45</v>
      </c>
      <c r="AL9" s="5" t="s">
        <v>45</v>
      </c>
      <c r="AM9" s="5" t="s">
        <v>48</v>
      </c>
      <c r="AN9" s="5"/>
      <c r="AO9" s="11">
        <v>1</v>
      </c>
      <c r="AP9" s="5">
        <v>1001</v>
      </c>
      <c r="AQ9" s="5" t="s">
        <v>3</v>
      </c>
      <c r="AR9" s="5" t="s">
        <v>63</v>
      </c>
      <c r="AS9">
        <f>COUNTIF($I9:$AM9,"P")</f>
        <v>25</v>
      </c>
      <c r="AT9">
        <f>COUNTIF($I9:$AM9,"AB")</f>
        <v>0</v>
      </c>
      <c r="AU9">
        <f>COUNTIF($I9:$AM9,"L")</f>
        <v>2</v>
      </c>
      <c r="AV9">
        <f>COUNTIF($I9:$AM9,"WO")</f>
        <v>4</v>
      </c>
      <c r="AW9">
        <f>($H$6-$H$5)+1</f>
        <v>31</v>
      </c>
      <c r="AX9">
        <f>AW9-AT9</f>
        <v>31</v>
      </c>
      <c r="AY9" s="19">
        <v>28000</v>
      </c>
      <c r="AZ9" s="18">
        <f>AY9/AW9</f>
        <v>903.22580645161293</v>
      </c>
      <c r="BA9">
        <f>AZ9*AT9</f>
        <v>0</v>
      </c>
      <c r="BB9" s="20">
        <f>AY9-BA9</f>
        <v>28000</v>
      </c>
    </row>
    <row r="10" spans="1:54" x14ac:dyDescent="0.3">
      <c r="E10" s="11">
        <v>2</v>
      </c>
      <c r="F10" s="5">
        <v>1002</v>
      </c>
      <c r="G10" s="5" t="s">
        <v>4</v>
      </c>
      <c r="H10" s="5">
        <f t="shared" ref="H10:H38" si="4">COUNTIF($I$7:$AM$7,"sun")</f>
        <v>4</v>
      </c>
      <c r="I10" s="5" t="s">
        <v>45</v>
      </c>
      <c r="J10" s="5" t="s">
        <v>48</v>
      </c>
      <c r="K10" s="5" t="s">
        <v>45</v>
      </c>
      <c r="L10" s="5" t="s">
        <v>45</v>
      </c>
      <c r="M10" s="5" t="s">
        <v>45</v>
      </c>
      <c r="N10" s="5" t="str">
        <f t="shared" ref="N10:U10" si="5">IF(N$7="sun","WO","")</f>
        <v>WO</v>
      </c>
      <c r="O10" s="5" t="s">
        <v>45</v>
      </c>
      <c r="P10" s="5" t="s">
        <v>45</v>
      </c>
      <c r="Q10" s="5" t="s">
        <v>45</v>
      </c>
      <c r="R10" s="5" t="s">
        <v>45</v>
      </c>
      <c r="S10" s="5" t="s">
        <v>45</v>
      </c>
      <c r="T10" s="5" t="s">
        <v>45</v>
      </c>
      <c r="U10" s="5" t="str">
        <f t="shared" si="5"/>
        <v>WO</v>
      </c>
      <c r="V10" s="5" t="s">
        <v>45</v>
      </c>
      <c r="W10" s="5" t="s">
        <v>45</v>
      </c>
      <c r="X10" s="5" t="s">
        <v>45</v>
      </c>
      <c r="Y10" s="5" t="s">
        <v>45</v>
      </c>
      <c r="Z10" s="5" t="s">
        <v>45</v>
      </c>
      <c r="AA10" s="5" t="s">
        <v>45</v>
      </c>
      <c r="AB10" s="5" t="str">
        <f t="shared" si="3"/>
        <v>WO</v>
      </c>
      <c r="AC10" s="5" t="s">
        <v>45</v>
      </c>
      <c r="AD10" s="5" t="s">
        <v>45</v>
      </c>
      <c r="AE10" s="5" t="s">
        <v>45</v>
      </c>
      <c r="AF10" s="5" t="s">
        <v>45</v>
      </c>
      <c r="AG10" s="5" t="s">
        <v>45</v>
      </c>
      <c r="AH10" s="5" t="s">
        <v>45</v>
      </c>
      <c r="AI10" s="5" t="str">
        <f t="shared" si="3"/>
        <v>WO</v>
      </c>
      <c r="AJ10" s="5" t="s">
        <v>45</v>
      </c>
      <c r="AK10" s="5" t="s">
        <v>45</v>
      </c>
      <c r="AL10" s="5" t="s">
        <v>45</v>
      </c>
      <c r="AM10" s="5" t="s">
        <v>48</v>
      </c>
      <c r="AN10" s="5"/>
      <c r="AO10" s="11">
        <v>2</v>
      </c>
      <c r="AP10" s="5">
        <v>1002</v>
      </c>
      <c r="AQ10" s="5" t="s">
        <v>4</v>
      </c>
      <c r="AR10" s="5" t="s">
        <v>63</v>
      </c>
      <c r="AS10">
        <f t="shared" ref="AS10:AS38" si="6">COUNTIF($I10:$AM10,"P")</f>
        <v>25</v>
      </c>
      <c r="AT10">
        <f t="shared" ref="AT10:AT38" si="7">COUNTIF($I10:$AM10,"AB")</f>
        <v>0</v>
      </c>
      <c r="AU10">
        <f t="shared" ref="AU10:AU38" si="8">COUNTIF($I10:$AM10,"L")</f>
        <v>2</v>
      </c>
      <c r="AV10">
        <f t="shared" ref="AV10:AV38" si="9">COUNTIF($I10:$AM10,"WO")</f>
        <v>4</v>
      </c>
      <c r="AW10">
        <f t="shared" ref="AW10:AW38" si="10">($H$6-$H$5)+1</f>
        <v>31</v>
      </c>
      <c r="AX10">
        <f t="shared" ref="AX10:AX38" si="11">AW10-AT10</f>
        <v>31</v>
      </c>
      <c r="AY10" s="19">
        <v>26000</v>
      </c>
      <c r="AZ10" s="18">
        <f t="shared" ref="AZ10:AZ38" si="12">AY10/AW10</f>
        <v>838.70967741935488</v>
      </c>
      <c r="BA10">
        <f t="shared" ref="BA10:BA38" si="13">AZ10*AT10</f>
        <v>0</v>
      </c>
      <c r="BB10" s="20">
        <f t="shared" ref="BB10:BB38" si="14">AY10-BA10</f>
        <v>26000</v>
      </c>
    </row>
    <row r="11" spans="1:54" x14ac:dyDescent="0.3">
      <c r="E11" s="11">
        <v>3</v>
      </c>
      <c r="F11" s="5">
        <v>1003</v>
      </c>
      <c r="G11" s="5" t="s">
        <v>5</v>
      </c>
      <c r="H11" s="5">
        <f t="shared" si="4"/>
        <v>4</v>
      </c>
      <c r="I11" s="5" t="s">
        <v>45</v>
      </c>
      <c r="J11" s="5" t="s">
        <v>48</v>
      </c>
      <c r="K11" s="5" t="s">
        <v>45</v>
      </c>
      <c r="L11" s="5" t="s">
        <v>45</v>
      </c>
      <c r="M11" s="5" t="s">
        <v>45</v>
      </c>
      <c r="N11" s="5" t="str">
        <f t="shared" si="3"/>
        <v>WO</v>
      </c>
      <c r="O11" s="5" t="s">
        <v>45</v>
      </c>
      <c r="P11" s="5" t="s">
        <v>45</v>
      </c>
      <c r="Q11" s="5" t="s">
        <v>45</v>
      </c>
      <c r="R11" s="5" t="s">
        <v>48</v>
      </c>
      <c r="S11" s="5" t="s">
        <v>45</v>
      </c>
      <c r="T11" s="5" t="s">
        <v>45</v>
      </c>
      <c r="U11" s="5" t="str">
        <f t="shared" si="3"/>
        <v>WO</v>
      </c>
      <c r="V11" s="5" t="s">
        <v>45</v>
      </c>
      <c r="W11" s="5" t="s">
        <v>45</v>
      </c>
      <c r="X11" s="5" t="s">
        <v>45</v>
      </c>
      <c r="Y11" s="5" t="s">
        <v>46</v>
      </c>
      <c r="Z11" s="5" t="s">
        <v>45</v>
      </c>
      <c r="AA11" s="5" t="s">
        <v>45</v>
      </c>
      <c r="AB11" s="5" t="str">
        <f t="shared" si="3"/>
        <v>WO</v>
      </c>
      <c r="AC11" s="5" t="s">
        <v>45</v>
      </c>
      <c r="AD11" s="5" t="s">
        <v>45</v>
      </c>
      <c r="AE11" s="5" t="s">
        <v>46</v>
      </c>
      <c r="AF11" s="5" t="s">
        <v>45</v>
      </c>
      <c r="AG11" s="5" t="s">
        <v>45</v>
      </c>
      <c r="AH11" s="5" t="s">
        <v>45</v>
      </c>
      <c r="AI11" s="5" t="str">
        <f t="shared" si="3"/>
        <v>WO</v>
      </c>
      <c r="AJ11" s="5" t="s">
        <v>45</v>
      </c>
      <c r="AK11" s="5" t="s">
        <v>45</v>
      </c>
      <c r="AL11" s="5" t="s">
        <v>45</v>
      </c>
      <c r="AM11" s="5" t="s">
        <v>48</v>
      </c>
      <c r="AN11" s="5"/>
      <c r="AO11" s="11">
        <v>3</v>
      </c>
      <c r="AP11" s="5">
        <v>1003</v>
      </c>
      <c r="AQ11" s="5" t="s">
        <v>5</v>
      </c>
      <c r="AR11" s="5" t="s">
        <v>59</v>
      </c>
      <c r="AS11">
        <f t="shared" si="6"/>
        <v>22</v>
      </c>
      <c r="AT11">
        <f t="shared" si="7"/>
        <v>2</v>
      </c>
      <c r="AU11">
        <f t="shared" si="8"/>
        <v>3</v>
      </c>
      <c r="AV11">
        <f t="shared" si="9"/>
        <v>4</v>
      </c>
      <c r="AW11">
        <f t="shared" si="10"/>
        <v>31</v>
      </c>
      <c r="AX11">
        <f t="shared" si="11"/>
        <v>29</v>
      </c>
      <c r="AY11" s="19">
        <v>48000</v>
      </c>
      <c r="AZ11" s="18">
        <f t="shared" si="12"/>
        <v>1548.3870967741937</v>
      </c>
      <c r="BA11">
        <f t="shared" si="13"/>
        <v>3096.7741935483873</v>
      </c>
      <c r="BB11" s="20">
        <f t="shared" si="14"/>
        <v>44903.225806451614</v>
      </c>
    </row>
    <row r="12" spans="1:54" x14ac:dyDescent="0.3">
      <c r="E12" s="11">
        <v>4</v>
      </c>
      <c r="F12" s="5">
        <v>1004</v>
      </c>
      <c r="G12" s="5" t="s">
        <v>6</v>
      </c>
      <c r="H12" s="5">
        <f t="shared" si="4"/>
        <v>4</v>
      </c>
      <c r="I12" s="5" t="s">
        <v>45</v>
      </c>
      <c r="J12" s="5" t="s">
        <v>48</v>
      </c>
      <c r="K12" s="5" t="s">
        <v>45</v>
      </c>
      <c r="L12" s="5" t="s">
        <v>45</v>
      </c>
      <c r="M12" s="5" t="s">
        <v>45</v>
      </c>
      <c r="N12" s="5" t="str">
        <f t="shared" si="3"/>
        <v>WO</v>
      </c>
      <c r="O12" s="5" t="s">
        <v>45</v>
      </c>
      <c r="P12" s="5" t="s">
        <v>45</v>
      </c>
      <c r="Q12" s="5" t="s">
        <v>45</v>
      </c>
      <c r="R12" s="5" t="s">
        <v>45</v>
      </c>
      <c r="S12" s="5" t="s">
        <v>45</v>
      </c>
      <c r="T12" s="5" t="s">
        <v>45</v>
      </c>
      <c r="U12" s="5" t="str">
        <f t="shared" si="3"/>
        <v>WO</v>
      </c>
      <c r="V12" s="5" t="s">
        <v>45</v>
      </c>
      <c r="W12" s="5" t="s">
        <v>45</v>
      </c>
      <c r="X12" s="5" t="s">
        <v>45</v>
      </c>
      <c r="Y12" s="5" t="s">
        <v>45</v>
      </c>
      <c r="Z12" s="5" t="s">
        <v>45</v>
      </c>
      <c r="AA12" s="5" t="s">
        <v>45</v>
      </c>
      <c r="AB12" s="5" t="str">
        <f t="shared" si="3"/>
        <v>WO</v>
      </c>
      <c r="AC12" s="5" t="s">
        <v>45</v>
      </c>
      <c r="AD12" s="5" t="s">
        <v>45</v>
      </c>
      <c r="AE12" s="5" t="s">
        <v>45</v>
      </c>
      <c r="AF12" s="5" t="s">
        <v>45</v>
      </c>
      <c r="AG12" s="5" t="s">
        <v>45</v>
      </c>
      <c r="AH12" s="5" t="s">
        <v>45</v>
      </c>
      <c r="AI12" s="5" t="str">
        <f t="shared" si="3"/>
        <v>WO</v>
      </c>
      <c r="AJ12" s="5" t="s">
        <v>45</v>
      </c>
      <c r="AK12" s="5" t="s">
        <v>45</v>
      </c>
      <c r="AL12" s="5" t="s">
        <v>45</v>
      </c>
      <c r="AM12" s="5" t="s">
        <v>48</v>
      </c>
      <c r="AN12" s="5"/>
      <c r="AO12" s="11">
        <v>4</v>
      </c>
      <c r="AP12" s="5">
        <v>1004</v>
      </c>
      <c r="AQ12" s="5" t="s">
        <v>6</v>
      </c>
      <c r="AR12" s="5" t="s">
        <v>59</v>
      </c>
      <c r="AS12">
        <f t="shared" si="6"/>
        <v>25</v>
      </c>
      <c r="AT12">
        <f t="shared" si="7"/>
        <v>0</v>
      </c>
      <c r="AU12">
        <f t="shared" si="8"/>
        <v>2</v>
      </c>
      <c r="AV12">
        <f t="shared" si="9"/>
        <v>4</v>
      </c>
      <c r="AW12">
        <f t="shared" si="10"/>
        <v>31</v>
      </c>
      <c r="AX12">
        <f t="shared" si="11"/>
        <v>31</v>
      </c>
      <c r="AY12" s="19">
        <v>60000</v>
      </c>
      <c r="AZ12" s="18">
        <f t="shared" si="12"/>
        <v>1935.483870967742</v>
      </c>
      <c r="BA12">
        <f t="shared" si="13"/>
        <v>0</v>
      </c>
      <c r="BB12" s="20">
        <f t="shared" si="14"/>
        <v>60000</v>
      </c>
    </row>
    <row r="13" spans="1:54" x14ac:dyDescent="0.3">
      <c r="E13" s="11">
        <v>5</v>
      </c>
      <c r="F13" s="5">
        <v>1005</v>
      </c>
      <c r="G13" s="5" t="s">
        <v>7</v>
      </c>
      <c r="H13" s="5">
        <f t="shared" si="4"/>
        <v>4</v>
      </c>
      <c r="I13" s="5" t="s">
        <v>46</v>
      </c>
      <c r="J13" s="5" t="s">
        <v>48</v>
      </c>
      <c r="K13" s="5" t="s">
        <v>45</v>
      </c>
      <c r="L13" s="5" t="s">
        <v>45</v>
      </c>
      <c r="M13" s="5" t="s">
        <v>45</v>
      </c>
      <c r="N13" s="5" t="str">
        <f t="shared" si="3"/>
        <v>WO</v>
      </c>
      <c r="O13" s="5" t="s">
        <v>45</v>
      </c>
      <c r="P13" s="5" t="s">
        <v>48</v>
      </c>
      <c r="Q13" s="5" t="s">
        <v>45</v>
      </c>
      <c r="R13" s="5" t="s">
        <v>46</v>
      </c>
      <c r="S13" s="5" t="s">
        <v>45</v>
      </c>
      <c r="T13" s="5" t="s">
        <v>45</v>
      </c>
      <c r="U13" s="5" t="str">
        <f t="shared" si="3"/>
        <v>WO</v>
      </c>
      <c r="V13" s="5" t="s">
        <v>45</v>
      </c>
      <c r="W13" s="5" t="s">
        <v>45</v>
      </c>
      <c r="X13" s="5" t="s">
        <v>45</v>
      </c>
      <c r="Y13" s="5" t="s">
        <v>45</v>
      </c>
      <c r="Z13" s="5" t="s">
        <v>45</v>
      </c>
      <c r="AA13" s="5" t="s">
        <v>45</v>
      </c>
      <c r="AB13" s="5" t="str">
        <f t="shared" si="3"/>
        <v>WO</v>
      </c>
      <c r="AC13" s="5" t="s">
        <v>45</v>
      </c>
      <c r="AD13" s="5" t="s">
        <v>45</v>
      </c>
      <c r="AE13" s="5" t="s">
        <v>45</v>
      </c>
      <c r="AF13" s="5" t="s">
        <v>45</v>
      </c>
      <c r="AG13" s="5" t="s">
        <v>45</v>
      </c>
      <c r="AH13" s="5" t="s">
        <v>45</v>
      </c>
      <c r="AI13" s="5" t="str">
        <f t="shared" si="3"/>
        <v>WO</v>
      </c>
      <c r="AJ13" s="5" t="s">
        <v>45</v>
      </c>
      <c r="AK13" s="5" t="s">
        <v>45</v>
      </c>
      <c r="AL13" s="5" t="s">
        <v>45</v>
      </c>
      <c r="AM13" s="5" t="s">
        <v>48</v>
      </c>
      <c r="AN13" s="5"/>
      <c r="AO13" s="11">
        <v>5</v>
      </c>
      <c r="AP13" s="5">
        <v>1005</v>
      </c>
      <c r="AQ13" s="5" t="s">
        <v>7</v>
      </c>
      <c r="AR13" s="5" t="s">
        <v>59</v>
      </c>
      <c r="AS13">
        <f t="shared" si="6"/>
        <v>22</v>
      </c>
      <c r="AT13">
        <f t="shared" si="7"/>
        <v>2</v>
      </c>
      <c r="AU13">
        <f t="shared" si="8"/>
        <v>3</v>
      </c>
      <c r="AV13">
        <f t="shared" si="9"/>
        <v>4</v>
      </c>
      <c r="AW13">
        <f t="shared" si="10"/>
        <v>31</v>
      </c>
      <c r="AX13">
        <f t="shared" si="11"/>
        <v>29</v>
      </c>
      <c r="AY13" s="19">
        <v>55000</v>
      </c>
      <c r="AZ13" s="18">
        <f t="shared" si="12"/>
        <v>1774.1935483870968</v>
      </c>
      <c r="BA13">
        <f t="shared" si="13"/>
        <v>3548.3870967741937</v>
      </c>
      <c r="BB13" s="20">
        <f t="shared" si="14"/>
        <v>51451.612903225803</v>
      </c>
    </row>
    <row r="14" spans="1:54" x14ac:dyDescent="0.3">
      <c r="E14" s="11">
        <v>6</v>
      </c>
      <c r="F14" s="5">
        <v>1006</v>
      </c>
      <c r="G14" s="5" t="s">
        <v>8</v>
      </c>
      <c r="H14" s="5">
        <f t="shared" si="4"/>
        <v>4</v>
      </c>
      <c r="I14" s="5" t="s">
        <v>45</v>
      </c>
      <c r="J14" s="5" t="s">
        <v>48</v>
      </c>
      <c r="K14" s="5" t="s">
        <v>45</v>
      </c>
      <c r="L14" s="5" t="s">
        <v>45</v>
      </c>
      <c r="M14" s="5" t="s">
        <v>45</v>
      </c>
      <c r="N14" s="5" t="str">
        <f t="shared" si="3"/>
        <v>WO</v>
      </c>
      <c r="O14" s="5" t="s">
        <v>45</v>
      </c>
      <c r="P14" s="5" t="s">
        <v>45</v>
      </c>
      <c r="Q14" s="5" t="s">
        <v>45</v>
      </c>
      <c r="R14" s="5" t="s">
        <v>45</v>
      </c>
      <c r="S14" s="5" t="s">
        <v>45</v>
      </c>
      <c r="T14" s="5" t="s">
        <v>45</v>
      </c>
      <c r="U14" s="5" t="str">
        <f t="shared" si="3"/>
        <v>WO</v>
      </c>
      <c r="V14" s="5" t="s">
        <v>45</v>
      </c>
      <c r="W14" s="5" t="s">
        <v>45</v>
      </c>
      <c r="X14" s="5" t="s">
        <v>45</v>
      </c>
      <c r="Y14" s="5" t="s">
        <v>45</v>
      </c>
      <c r="Z14" s="5" t="s">
        <v>45</v>
      </c>
      <c r="AA14" s="5" t="s">
        <v>45</v>
      </c>
      <c r="AB14" s="5" t="str">
        <f t="shared" si="3"/>
        <v>WO</v>
      </c>
      <c r="AC14" s="5" t="s">
        <v>45</v>
      </c>
      <c r="AD14" s="5" t="s">
        <v>45</v>
      </c>
      <c r="AE14" s="5" t="s">
        <v>46</v>
      </c>
      <c r="AF14" s="5" t="s">
        <v>45</v>
      </c>
      <c r="AG14" s="5" t="s">
        <v>45</v>
      </c>
      <c r="AH14" s="5" t="s">
        <v>45</v>
      </c>
      <c r="AI14" s="5" t="str">
        <f t="shared" si="3"/>
        <v>WO</v>
      </c>
      <c r="AJ14" s="5" t="s">
        <v>45</v>
      </c>
      <c r="AK14" s="5" t="s">
        <v>45</v>
      </c>
      <c r="AL14" s="5" t="s">
        <v>45</v>
      </c>
      <c r="AM14" s="5" t="s">
        <v>48</v>
      </c>
      <c r="AN14" s="5"/>
      <c r="AO14" s="11">
        <v>6</v>
      </c>
      <c r="AP14" s="5">
        <v>1006</v>
      </c>
      <c r="AQ14" s="5" t="s">
        <v>8</v>
      </c>
      <c r="AR14" s="5" t="s">
        <v>59</v>
      </c>
      <c r="AS14">
        <f t="shared" si="6"/>
        <v>24</v>
      </c>
      <c r="AT14">
        <f t="shared" si="7"/>
        <v>1</v>
      </c>
      <c r="AU14">
        <f t="shared" si="8"/>
        <v>2</v>
      </c>
      <c r="AV14">
        <f t="shared" si="9"/>
        <v>4</v>
      </c>
      <c r="AW14">
        <f t="shared" si="10"/>
        <v>31</v>
      </c>
      <c r="AX14">
        <f t="shared" si="11"/>
        <v>30</v>
      </c>
      <c r="AY14" s="19">
        <v>32000</v>
      </c>
      <c r="AZ14" s="18">
        <f t="shared" si="12"/>
        <v>1032.258064516129</v>
      </c>
      <c r="BA14">
        <f t="shared" si="13"/>
        <v>1032.258064516129</v>
      </c>
      <c r="BB14" s="20">
        <f t="shared" si="14"/>
        <v>30967.741935483871</v>
      </c>
    </row>
    <row r="15" spans="1:54" x14ac:dyDescent="0.3">
      <c r="E15" s="11">
        <v>7</v>
      </c>
      <c r="F15" s="5">
        <v>1007</v>
      </c>
      <c r="G15" s="5" t="s">
        <v>9</v>
      </c>
      <c r="H15" s="5">
        <f t="shared" si="4"/>
        <v>4</v>
      </c>
      <c r="I15" s="5" t="s">
        <v>45</v>
      </c>
      <c r="J15" s="5" t="s">
        <v>48</v>
      </c>
      <c r="K15" s="5" t="s">
        <v>45</v>
      </c>
      <c r="L15" s="5" t="s">
        <v>45</v>
      </c>
      <c r="M15" s="5" t="s">
        <v>45</v>
      </c>
      <c r="N15" s="5" t="str">
        <f t="shared" si="3"/>
        <v>WO</v>
      </c>
      <c r="O15" s="5" t="s">
        <v>45</v>
      </c>
      <c r="P15" s="5" t="s">
        <v>45</v>
      </c>
      <c r="Q15" s="5" t="s">
        <v>45</v>
      </c>
      <c r="R15" s="5" t="s">
        <v>45</v>
      </c>
      <c r="S15" s="5" t="s">
        <v>45</v>
      </c>
      <c r="T15" s="5" t="s">
        <v>45</v>
      </c>
      <c r="U15" s="5" t="str">
        <f t="shared" si="3"/>
        <v>WO</v>
      </c>
      <c r="V15" s="5" t="s">
        <v>45</v>
      </c>
      <c r="W15" s="5" t="s">
        <v>45</v>
      </c>
      <c r="X15" s="5" t="s">
        <v>45</v>
      </c>
      <c r="Y15" s="5" t="s">
        <v>45</v>
      </c>
      <c r="Z15" s="5" t="s">
        <v>45</v>
      </c>
      <c r="AA15" s="5" t="s">
        <v>45</v>
      </c>
      <c r="AB15" s="5" t="str">
        <f t="shared" si="3"/>
        <v>WO</v>
      </c>
      <c r="AC15" s="5" t="s">
        <v>45</v>
      </c>
      <c r="AD15" s="5" t="s">
        <v>45</v>
      </c>
      <c r="AE15" s="5" t="s">
        <v>45</v>
      </c>
      <c r="AF15" s="5" t="s">
        <v>45</v>
      </c>
      <c r="AG15" s="5" t="s">
        <v>45</v>
      </c>
      <c r="AH15" s="5" t="s">
        <v>45</v>
      </c>
      <c r="AI15" s="5" t="str">
        <f t="shared" si="3"/>
        <v>WO</v>
      </c>
      <c r="AJ15" s="5" t="s">
        <v>45</v>
      </c>
      <c r="AK15" s="5" t="s">
        <v>45</v>
      </c>
      <c r="AL15" s="5" t="s">
        <v>45</v>
      </c>
      <c r="AM15" s="5" t="s">
        <v>48</v>
      </c>
      <c r="AN15" s="5"/>
      <c r="AO15" s="11">
        <v>7</v>
      </c>
      <c r="AP15" s="5">
        <v>1007</v>
      </c>
      <c r="AQ15" s="5" t="s">
        <v>9</v>
      </c>
      <c r="AR15" s="5" t="s">
        <v>59</v>
      </c>
      <c r="AS15">
        <f t="shared" si="6"/>
        <v>25</v>
      </c>
      <c r="AT15">
        <f t="shared" si="7"/>
        <v>0</v>
      </c>
      <c r="AU15">
        <f t="shared" si="8"/>
        <v>2</v>
      </c>
      <c r="AV15">
        <f t="shared" si="9"/>
        <v>4</v>
      </c>
      <c r="AW15">
        <f t="shared" si="10"/>
        <v>31</v>
      </c>
      <c r="AX15">
        <f t="shared" si="11"/>
        <v>31</v>
      </c>
      <c r="AY15" s="19">
        <v>52000</v>
      </c>
      <c r="AZ15" s="18">
        <f t="shared" si="12"/>
        <v>1677.4193548387098</v>
      </c>
      <c r="BA15">
        <f t="shared" si="13"/>
        <v>0</v>
      </c>
      <c r="BB15" s="20">
        <f t="shared" si="14"/>
        <v>52000</v>
      </c>
    </row>
    <row r="16" spans="1:54" x14ac:dyDescent="0.3">
      <c r="E16" s="11">
        <v>8</v>
      </c>
      <c r="F16" s="5">
        <v>1008</v>
      </c>
      <c r="G16" s="5" t="s">
        <v>10</v>
      </c>
      <c r="H16" s="5">
        <f t="shared" si="4"/>
        <v>4</v>
      </c>
      <c r="I16" s="5" t="s">
        <v>45</v>
      </c>
      <c r="J16" s="5" t="s">
        <v>48</v>
      </c>
      <c r="K16" s="5" t="s">
        <v>45</v>
      </c>
      <c r="L16" s="5" t="s">
        <v>45</v>
      </c>
      <c r="M16" s="5" t="s">
        <v>45</v>
      </c>
      <c r="N16" s="5" t="str">
        <f t="shared" si="3"/>
        <v>WO</v>
      </c>
      <c r="O16" s="5" t="s">
        <v>45</v>
      </c>
      <c r="P16" s="5" t="s">
        <v>45</v>
      </c>
      <c r="Q16" s="5" t="s">
        <v>45</v>
      </c>
      <c r="R16" s="5" t="s">
        <v>45</v>
      </c>
      <c r="S16" s="5" t="s">
        <v>45</v>
      </c>
      <c r="T16" s="5" t="s">
        <v>45</v>
      </c>
      <c r="U16" s="5" t="str">
        <f t="shared" si="3"/>
        <v>WO</v>
      </c>
      <c r="V16" s="5" t="s">
        <v>45</v>
      </c>
      <c r="W16" s="5" t="s">
        <v>45</v>
      </c>
      <c r="X16" s="5" t="s">
        <v>45</v>
      </c>
      <c r="Y16" s="5" t="s">
        <v>45</v>
      </c>
      <c r="Z16" s="5" t="s">
        <v>45</v>
      </c>
      <c r="AA16" s="5" t="s">
        <v>45</v>
      </c>
      <c r="AB16" s="5" t="str">
        <f t="shared" si="3"/>
        <v>WO</v>
      </c>
      <c r="AC16" s="5" t="s">
        <v>45</v>
      </c>
      <c r="AD16" s="5" t="s">
        <v>45</v>
      </c>
      <c r="AE16" s="5" t="s">
        <v>45</v>
      </c>
      <c r="AF16" s="5" t="s">
        <v>45</v>
      </c>
      <c r="AG16" s="5" t="s">
        <v>45</v>
      </c>
      <c r="AH16" s="5" t="s">
        <v>45</v>
      </c>
      <c r="AI16" s="5" t="str">
        <f t="shared" si="3"/>
        <v>WO</v>
      </c>
      <c r="AJ16" s="5" t="s">
        <v>45</v>
      </c>
      <c r="AK16" s="5" t="s">
        <v>46</v>
      </c>
      <c r="AL16" s="5" t="s">
        <v>48</v>
      </c>
      <c r="AM16" s="5" t="s">
        <v>48</v>
      </c>
      <c r="AN16" s="5"/>
      <c r="AO16" s="11">
        <v>8</v>
      </c>
      <c r="AP16" s="5">
        <v>1008</v>
      </c>
      <c r="AQ16" s="5" t="s">
        <v>10</v>
      </c>
      <c r="AR16" s="5" t="s">
        <v>59</v>
      </c>
      <c r="AS16">
        <f t="shared" si="6"/>
        <v>23</v>
      </c>
      <c r="AT16">
        <f t="shared" si="7"/>
        <v>1</v>
      </c>
      <c r="AU16">
        <f t="shared" si="8"/>
        <v>3</v>
      </c>
      <c r="AV16">
        <f t="shared" si="9"/>
        <v>4</v>
      </c>
      <c r="AW16">
        <f t="shared" si="10"/>
        <v>31</v>
      </c>
      <c r="AX16">
        <f t="shared" si="11"/>
        <v>30</v>
      </c>
      <c r="AY16" s="19">
        <v>44000</v>
      </c>
      <c r="AZ16" s="18">
        <f t="shared" si="12"/>
        <v>1419.3548387096773</v>
      </c>
      <c r="BA16">
        <f t="shared" si="13"/>
        <v>1419.3548387096773</v>
      </c>
      <c r="BB16" s="20">
        <f t="shared" si="14"/>
        <v>42580.645161290326</v>
      </c>
    </row>
    <row r="17" spans="5:54" x14ac:dyDescent="0.3">
      <c r="E17" s="11">
        <v>9</v>
      </c>
      <c r="F17" s="5">
        <v>1009</v>
      </c>
      <c r="G17" s="5" t="s">
        <v>11</v>
      </c>
      <c r="H17" s="5">
        <f t="shared" si="4"/>
        <v>4</v>
      </c>
      <c r="I17" s="5" t="s">
        <v>45</v>
      </c>
      <c r="J17" s="5" t="s">
        <v>48</v>
      </c>
      <c r="K17" s="5" t="s">
        <v>45</v>
      </c>
      <c r="L17" s="5" t="s">
        <v>45</v>
      </c>
      <c r="M17" s="5" t="s">
        <v>45</v>
      </c>
      <c r="N17" s="5" t="str">
        <f t="shared" si="3"/>
        <v>WO</v>
      </c>
      <c r="O17" s="5" t="s">
        <v>45</v>
      </c>
      <c r="P17" s="5" t="s">
        <v>45</v>
      </c>
      <c r="Q17" s="5" t="s">
        <v>46</v>
      </c>
      <c r="R17" s="5" t="s">
        <v>45</v>
      </c>
      <c r="S17" s="5" t="s">
        <v>45</v>
      </c>
      <c r="T17" s="5" t="s">
        <v>45</v>
      </c>
      <c r="U17" s="5" t="str">
        <f t="shared" si="3"/>
        <v>WO</v>
      </c>
      <c r="V17" s="5" t="s">
        <v>45</v>
      </c>
      <c r="W17" s="5" t="s">
        <v>45</v>
      </c>
      <c r="X17" s="5" t="s">
        <v>45</v>
      </c>
      <c r="Y17" s="5" t="s">
        <v>45</v>
      </c>
      <c r="Z17" s="5" t="s">
        <v>45</v>
      </c>
      <c r="AA17" s="5" t="s">
        <v>45</v>
      </c>
      <c r="AB17" s="5" t="str">
        <f t="shared" si="3"/>
        <v>WO</v>
      </c>
      <c r="AC17" s="5" t="s">
        <v>45</v>
      </c>
      <c r="AD17" s="5" t="s">
        <v>45</v>
      </c>
      <c r="AE17" s="5" t="s">
        <v>45</v>
      </c>
      <c r="AF17" s="5" t="s">
        <v>45</v>
      </c>
      <c r="AG17" s="5" t="s">
        <v>45</v>
      </c>
      <c r="AH17" s="5" t="s">
        <v>45</v>
      </c>
      <c r="AI17" s="5" t="str">
        <f t="shared" si="3"/>
        <v>WO</v>
      </c>
      <c r="AJ17" s="5" t="s">
        <v>45</v>
      </c>
      <c r="AK17" s="5" t="s">
        <v>45</v>
      </c>
      <c r="AL17" s="5" t="s">
        <v>45</v>
      </c>
      <c r="AM17" s="5" t="s">
        <v>48</v>
      </c>
      <c r="AN17" s="5"/>
      <c r="AO17" s="11">
        <v>9</v>
      </c>
      <c r="AP17" s="5">
        <v>1009</v>
      </c>
      <c r="AQ17" s="5" t="s">
        <v>11</v>
      </c>
      <c r="AR17" s="5" t="s">
        <v>59</v>
      </c>
      <c r="AS17">
        <f t="shared" si="6"/>
        <v>24</v>
      </c>
      <c r="AT17">
        <f t="shared" si="7"/>
        <v>1</v>
      </c>
      <c r="AU17">
        <f t="shared" si="8"/>
        <v>2</v>
      </c>
      <c r="AV17">
        <f t="shared" si="9"/>
        <v>4</v>
      </c>
      <c r="AW17">
        <f t="shared" si="10"/>
        <v>31</v>
      </c>
      <c r="AX17">
        <f t="shared" si="11"/>
        <v>30</v>
      </c>
      <c r="AY17" s="19">
        <v>37000</v>
      </c>
      <c r="AZ17" s="18">
        <f t="shared" si="12"/>
        <v>1193.5483870967741</v>
      </c>
      <c r="BA17">
        <f t="shared" si="13"/>
        <v>1193.5483870967741</v>
      </c>
      <c r="BB17" s="20">
        <f t="shared" si="14"/>
        <v>35806.451612903227</v>
      </c>
    </row>
    <row r="18" spans="5:54" x14ac:dyDescent="0.3">
      <c r="E18" s="11">
        <v>10</v>
      </c>
      <c r="F18" s="5">
        <v>1010</v>
      </c>
      <c r="G18" s="5" t="s">
        <v>12</v>
      </c>
      <c r="H18" s="5">
        <f t="shared" si="4"/>
        <v>4</v>
      </c>
      <c r="I18" s="5" t="s">
        <v>45</v>
      </c>
      <c r="J18" s="5" t="s">
        <v>48</v>
      </c>
      <c r="K18" s="5" t="s">
        <v>45</v>
      </c>
      <c r="L18" s="5" t="s">
        <v>45</v>
      </c>
      <c r="M18" s="5" t="s">
        <v>45</v>
      </c>
      <c r="N18" s="5" t="str">
        <f t="shared" ref="N18:AI26" si="15">IF(N$7="sun","WO","")</f>
        <v>WO</v>
      </c>
      <c r="O18" s="5" t="s">
        <v>45</v>
      </c>
      <c r="P18" s="5" t="s">
        <v>45</v>
      </c>
      <c r="Q18" s="5" t="s">
        <v>45</v>
      </c>
      <c r="R18" s="5" t="s">
        <v>45</v>
      </c>
      <c r="S18" s="5" t="s">
        <v>45</v>
      </c>
      <c r="T18" s="5" t="s">
        <v>45</v>
      </c>
      <c r="U18" s="5" t="str">
        <f t="shared" si="15"/>
        <v>WO</v>
      </c>
      <c r="V18" s="5" t="s">
        <v>45</v>
      </c>
      <c r="W18" s="5" t="s">
        <v>45</v>
      </c>
      <c r="X18" s="5" t="s">
        <v>46</v>
      </c>
      <c r="Y18" s="5" t="s">
        <v>45</v>
      </c>
      <c r="Z18" s="5" t="s">
        <v>45</v>
      </c>
      <c r="AA18" s="5" t="s">
        <v>45</v>
      </c>
      <c r="AB18" s="5" t="str">
        <f t="shared" si="15"/>
        <v>WO</v>
      </c>
      <c r="AC18" s="5" t="s">
        <v>45</v>
      </c>
      <c r="AD18" s="5" t="s">
        <v>45</v>
      </c>
      <c r="AE18" s="5" t="s">
        <v>45</v>
      </c>
      <c r="AF18" s="5" t="s">
        <v>45</v>
      </c>
      <c r="AG18" s="5" t="s">
        <v>45</v>
      </c>
      <c r="AH18" s="5" t="s">
        <v>45</v>
      </c>
      <c r="AI18" s="5" t="str">
        <f t="shared" si="15"/>
        <v>WO</v>
      </c>
      <c r="AJ18" s="5" t="s">
        <v>45</v>
      </c>
      <c r="AK18" s="5" t="s">
        <v>45</v>
      </c>
      <c r="AL18" s="5" t="s">
        <v>45</v>
      </c>
      <c r="AM18" s="5" t="s">
        <v>48</v>
      </c>
      <c r="AN18" s="5"/>
      <c r="AO18" s="11">
        <v>10</v>
      </c>
      <c r="AP18" s="5">
        <v>1010</v>
      </c>
      <c r="AQ18" s="5" t="s">
        <v>12</v>
      </c>
      <c r="AR18" s="5" t="s">
        <v>59</v>
      </c>
      <c r="AS18">
        <f t="shared" si="6"/>
        <v>24</v>
      </c>
      <c r="AT18">
        <f t="shared" si="7"/>
        <v>1</v>
      </c>
      <c r="AU18">
        <f t="shared" si="8"/>
        <v>2</v>
      </c>
      <c r="AV18">
        <f t="shared" si="9"/>
        <v>4</v>
      </c>
      <c r="AW18">
        <f t="shared" si="10"/>
        <v>31</v>
      </c>
      <c r="AX18">
        <f t="shared" si="11"/>
        <v>30</v>
      </c>
      <c r="AY18" s="19">
        <v>26000</v>
      </c>
      <c r="AZ18" s="18">
        <f t="shared" si="12"/>
        <v>838.70967741935488</v>
      </c>
      <c r="BA18">
        <f t="shared" si="13"/>
        <v>838.70967741935488</v>
      </c>
      <c r="BB18" s="20">
        <f t="shared" si="14"/>
        <v>25161.290322580644</v>
      </c>
    </row>
    <row r="19" spans="5:54" x14ac:dyDescent="0.3">
      <c r="E19" s="11">
        <v>11</v>
      </c>
      <c r="F19" s="5">
        <v>1011</v>
      </c>
      <c r="G19" s="5" t="s">
        <v>13</v>
      </c>
      <c r="H19" s="5">
        <f t="shared" si="4"/>
        <v>4</v>
      </c>
      <c r="I19" s="5" t="s">
        <v>45</v>
      </c>
      <c r="J19" s="5" t="s">
        <v>48</v>
      </c>
      <c r="K19" s="5" t="s">
        <v>45</v>
      </c>
      <c r="L19" s="5" t="s">
        <v>45</v>
      </c>
      <c r="M19" s="5" t="s">
        <v>45</v>
      </c>
      <c r="N19" s="5" t="str">
        <f t="shared" si="15"/>
        <v>WO</v>
      </c>
      <c r="O19" s="5" t="s">
        <v>45</v>
      </c>
      <c r="P19" s="5" t="s">
        <v>45</v>
      </c>
      <c r="Q19" s="5" t="s">
        <v>45</v>
      </c>
      <c r="R19" s="5" t="s">
        <v>45</v>
      </c>
      <c r="S19" s="5" t="s">
        <v>45</v>
      </c>
      <c r="T19" s="5" t="s">
        <v>45</v>
      </c>
      <c r="U19" s="5" t="str">
        <f t="shared" si="15"/>
        <v>WO</v>
      </c>
      <c r="V19" s="5" t="s">
        <v>45</v>
      </c>
      <c r="W19" s="5" t="s">
        <v>45</v>
      </c>
      <c r="X19" s="5" t="s">
        <v>45</v>
      </c>
      <c r="Y19" s="5" t="s">
        <v>45</v>
      </c>
      <c r="Z19" s="5" t="s">
        <v>45</v>
      </c>
      <c r="AA19" s="5" t="s">
        <v>45</v>
      </c>
      <c r="AB19" s="5" t="str">
        <f t="shared" si="15"/>
        <v>WO</v>
      </c>
      <c r="AC19" s="5" t="s">
        <v>45</v>
      </c>
      <c r="AD19" s="5" t="s">
        <v>45</v>
      </c>
      <c r="AE19" s="5" t="s">
        <v>45</v>
      </c>
      <c r="AF19" s="5" t="s">
        <v>45</v>
      </c>
      <c r="AG19" s="5" t="s">
        <v>45</v>
      </c>
      <c r="AH19" s="5" t="s">
        <v>45</v>
      </c>
      <c r="AI19" s="5" t="str">
        <f t="shared" si="15"/>
        <v>WO</v>
      </c>
      <c r="AJ19" s="5" t="s">
        <v>45</v>
      </c>
      <c r="AK19" s="5" t="s">
        <v>45</v>
      </c>
      <c r="AL19" s="5" t="s">
        <v>45</v>
      </c>
      <c r="AM19" s="5" t="s">
        <v>48</v>
      </c>
      <c r="AN19" s="5"/>
      <c r="AO19" s="11">
        <v>11</v>
      </c>
      <c r="AP19" s="5">
        <v>1011</v>
      </c>
      <c r="AQ19" s="5" t="s">
        <v>13</v>
      </c>
      <c r="AR19" s="5" t="s">
        <v>59</v>
      </c>
      <c r="AS19">
        <f t="shared" si="6"/>
        <v>25</v>
      </c>
      <c r="AT19">
        <f t="shared" si="7"/>
        <v>0</v>
      </c>
      <c r="AU19">
        <f t="shared" si="8"/>
        <v>2</v>
      </c>
      <c r="AV19">
        <f t="shared" si="9"/>
        <v>4</v>
      </c>
      <c r="AW19">
        <f t="shared" si="10"/>
        <v>31</v>
      </c>
      <c r="AX19">
        <f t="shared" si="11"/>
        <v>31</v>
      </c>
      <c r="AY19" s="19">
        <v>62000</v>
      </c>
      <c r="AZ19" s="18">
        <f t="shared" si="12"/>
        <v>2000</v>
      </c>
      <c r="BA19">
        <f t="shared" si="13"/>
        <v>0</v>
      </c>
      <c r="BB19" s="20">
        <f t="shared" si="14"/>
        <v>62000</v>
      </c>
    </row>
    <row r="20" spans="5:54" x14ac:dyDescent="0.3">
      <c r="E20" s="11">
        <v>12</v>
      </c>
      <c r="F20" s="5">
        <v>1012</v>
      </c>
      <c r="G20" s="5" t="s">
        <v>14</v>
      </c>
      <c r="H20" s="5">
        <f t="shared" si="4"/>
        <v>4</v>
      </c>
      <c r="I20" s="5" t="s">
        <v>45</v>
      </c>
      <c r="J20" s="5" t="s">
        <v>48</v>
      </c>
      <c r="K20" s="5" t="s">
        <v>48</v>
      </c>
      <c r="L20" s="5" t="s">
        <v>45</v>
      </c>
      <c r="M20" s="5" t="s">
        <v>45</v>
      </c>
      <c r="N20" s="5" t="str">
        <f t="shared" si="15"/>
        <v>WO</v>
      </c>
      <c r="O20" s="5" t="s">
        <v>45</v>
      </c>
      <c r="P20" s="5" t="s">
        <v>45</v>
      </c>
      <c r="Q20" s="5" t="s">
        <v>45</v>
      </c>
      <c r="R20" s="5" t="s">
        <v>45</v>
      </c>
      <c r="S20" s="5" t="s">
        <v>45</v>
      </c>
      <c r="T20" s="5" t="s">
        <v>45</v>
      </c>
      <c r="U20" s="5" t="str">
        <f t="shared" si="15"/>
        <v>WO</v>
      </c>
      <c r="V20" s="5" t="s">
        <v>45</v>
      </c>
      <c r="W20" s="5" t="s">
        <v>45</v>
      </c>
      <c r="X20" s="5" t="s">
        <v>45</v>
      </c>
      <c r="Y20" s="5" t="s">
        <v>45</v>
      </c>
      <c r="Z20" s="5" t="s">
        <v>45</v>
      </c>
      <c r="AA20" s="5" t="s">
        <v>45</v>
      </c>
      <c r="AB20" s="5" t="str">
        <f t="shared" si="15"/>
        <v>WO</v>
      </c>
      <c r="AC20" s="5" t="s">
        <v>45</v>
      </c>
      <c r="AD20" s="5" t="s">
        <v>45</v>
      </c>
      <c r="AE20" s="5" t="s">
        <v>45</v>
      </c>
      <c r="AF20" s="5" t="s">
        <v>45</v>
      </c>
      <c r="AG20" s="5" t="s">
        <v>45</v>
      </c>
      <c r="AH20" s="5" t="s">
        <v>45</v>
      </c>
      <c r="AI20" s="5" t="str">
        <f t="shared" si="15"/>
        <v>WO</v>
      </c>
      <c r="AJ20" s="5" t="s">
        <v>45</v>
      </c>
      <c r="AK20" s="5" t="s">
        <v>45</v>
      </c>
      <c r="AL20" s="5" t="s">
        <v>45</v>
      </c>
      <c r="AM20" s="5" t="s">
        <v>48</v>
      </c>
      <c r="AN20" s="5"/>
      <c r="AO20" s="11">
        <v>12</v>
      </c>
      <c r="AP20" s="5">
        <v>1012</v>
      </c>
      <c r="AQ20" s="5" t="s">
        <v>14</v>
      </c>
      <c r="AR20" s="5" t="s">
        <v>59</v>
      </c>
      <c r="AS20">
        <f t="shared" si="6"/>
        <v>24</v>
      </c>
      <c r="AT20">
        <f t="shared" si="7"/>
        <v>0</v>
      </c>
      <c r="AU20">
        <f t="shared" si="8"/>
        <v>3</v>
      </c>
      <c r="AV20">
        <f t="shared" si="9"/>
        <v>4</v>
      </c>
      <c r="AW20">
        <f t="shared" si="10"/>
        <v>31</v>
      </c>
      <c r="AX20">
        <f t="shared" si="11"/>
        <v>31</v>
      </c>
      <c r="AY20" s="19">
        <v>25000</v>
      </c>
      <c r="AZ20" s="18">
        <f t="shared" si="12"/>
        <v>806.45161290322585</v>
      </c>
      <c r="BA20">
        <f t="shared" si="13"/>
        <v>0</v>
      </c>
      <c r="BB20" s="20">
        <f t="shared" si="14"/>
        <v>25000</v>
      </c>
    </row>
    <row r="21" spans="5:54" x14ac:dyDescent="0.3">
      <c r="E21" s="11">
        <v>13</v>
      </c>
      <c r="F21" s="5">
        <v>1013</v>
      </c>
      <c r="G21" s="5" t="s">
        <v>15</v>
      </c>
      <c r="H21" s="5">
        <f t="shared" si="4"/>
        <v>4</v>
      </c>
      <c r="I21" s="5" t="s">
        <v>45</v>
      </c>
      <c r="J21" s="5" t="s">
        <v>48</v>
      </c>
      <c r="K21" s="5" t="s">
        <v>45</v>
      </c>
      <c r="L21" s="5" t="s">
        <v>45</v>
      </c>
      <c r="M21" s="5" t="s">
        <v>45</v>
      </c>
      <c r="N21" s="5" t="str">
        <f t="shared" si="15"/>
        <v>WO</v>
      </c>
      <c r="O21" s="5" t="s">
        <v>45</v>
      </c>
      <c r="P21" s="5" t="s">
        <v>45</v>
      </c>
      <c r="Q21" s="5" t="s">
        <v>45</v>
      </c>
      <c r="R21" s="5" t="s">
        <v>45</v>
      </c>
      <c r="S21" s="5" t="s">
        <v>45</v>
      </c>
      <c r="T21" s="5" t="s">
        <v>45</v>
      </c>
      <c r="U21" s="5" t="str">
        <f t="shared" si="15"/>
        <v>WO</v>
      </c>
      <c r="V21" s="5" t="s">
        <v>45</v>
      </c>
      <c r="W21" s="5" t="s">
        <v>45</v>
      </c>
      <c r="X21" s="5" t="s">
        <v>45</v>
      </c>
      <c r="Y21" s="5" t="s">
        <v>45</v>
      </c>
      <c r="Z21" s="5" t="s">
        <v>45</v>
      </c>
      <c r="AA21" s="5" t="s">
        <v>45</v>
      </c>
      <c r="AB21" s="5" t="str">
        <f t="shared" si="15"/>
        <v>WO</v>
      </c>
      <c r="AC21" s="5" t="s">
        <v>45</v>
      </c>
      <c r="AD21" s="5" t="s">
        <v>45</v>
      </c>
      <c r="AE21" s="5" t="s">
        <v>45</v>
      </c>
      <c r="AF21" s="5" t="s">
        <v>45</v>
      </c>
      <c r="AG21" s="5" t="s">
        <v>45</v>
      </c>
      <c r="AH21" s="5" t="s">
        <v>45</v>
      </c>
      <c r="AI21" s="5" t="str">
        <f t="shared" si="15"/>
        <v>WO</v>
      </c>
      <c r="AJ21" s="5" t="s">
        <v>45</v>
      </c>
      <c r="AK21" s="5" t="s">
        <v>45</v>
      </c>
      <c r="AL21" s="5" t="s">
        <v>45</v>
      </c>
      <c r="AM21" s="5" t="s">
        <v>48</v>
      </c>
      <c r="AN21" s="5"/>
      <c r="AO21" s="11">
        <v>13</v>
      </c>
      <c r="AP21" s="5">
        <v>1013</v>
      </c>
      <c r="AQ21" s="5" t="s">
        <v>15</v>
      </c>
      <c r="AR21" s="5" t="s">
        <v>59</v>
      </c>
      <c r="AS21">
        <f t="shared" si="6"/>
        <v>25</v>
      </c>
      <c r="AT21">
        <f t="shared" si="7"/>
        <v>0</v>
      </c>
      <c r="AU21">
        <f t="shared" si="8"/>
        <v>2</v>
      </c>
      <c r="AV21">
        <f t="shared" si="9"/>
        <v>4</v>
      </c>
      <c r="AW21">
        <f t="shared" si="10"/>
        <v>31</v>
      </c>
      <c r="AX21">
        <f t="shared" si="11"/>
        <v>31</v>
      </c>
      <c r="AY21" s="19">
        <v>46000</v>
      </c>
      <c r="AZ21" s="18">
        <f t="shared" si="12"/>
        <v>1483.8709677419354</v>
      </c>
      <c r="BA21">
        <f t="shared" si="13"/>
        <v>0</v>
      </c>
      <c r="BB21" s="20">
        <f t="shared" si="14"/>
        <v>46000</v>
      </c>
    </row>
    <row r="22" spans="5:54" x14ac:dyDescent="0.3">
      <c r="E22" s="11">
        <v>14</v>
      </c>
      <c r="F22" s="5">
        <v>1014</v>
      </c>
      <c r="G22" s="5" t="s">
        <v>16</v>
      </c>
      <c r="H22" s="5">
        <f t="shared" si="4"/>
        <v>4</v>
      </c>
      <c r="I22" s="5" t="s">
        <v>45</v>
      </c>
      <c r="J22" s="5" t="s">
        <v>48</v>
      </c>
      <c r="K22" s="5" t="s">
        <v>45</v>
      </c>
      <c r="L22" s="5" t="s">
        <v>45</v>
      </c>
      <c r="M22" s="5" t="s">
        <v>45</v>
      </c>
      <c r="N22" s="5" t="str">
        <f t="shared" si="15"/>
        <v>WO</v>
      </c>
      <c r="O22" s="5" t="s">
        <v>45</v>
      </c>
      <c r="P22" s="5" t="s">
        <v>45</v>
      </c>
      <c r="Q22" s="5" t="s">
        <v>45</v>
      </c>
      <c r="R22" s="5" t="s">
        <v>45</v>
      </c>
      <c r="S22" s="5" t="s">
        <v>45</v>
      </c>
      <c r="T22" s="5" t="s">
        <v>45</v>
      </c>
      <c r="U22" s="5" t="str">
        <f t="shared" si="15"/>
        <v>WO</v>
      </c>
      <c r="V22" s="5" t="s">
        <v>45</v>
      </c>
      <c r="W22" s="5" t="s">
        <v>45</v>
      </c>
      <c r="X22" s="5" t="s">
        <v>45</v>
      </c>
      <c r="Y22" s="5" t="s">
        <v>45</v>
      </c>
      <c r="Z22" s="5" t="s">
        <v>45</v>
      </c>
      <c r="AA22" s="5" t="s">
        <v>45</v>
      </c>
      <c r="AB22" s="5" t="str">
        <f t="shared" si="15"/>
        <v>WO</v>
      </c>
      <c r="AC22" s="5" t="s">
        <v>45</v>
      </c>
      <c r="AD22" s="5" t="s">
        <v>45</v>
      </c>
      <c r="AE22" s="5" t="s">
        <v>45</v>
      </c>
      <c r="AF22" s="5" t="s">
        <v>45</v>
      </c>
      <c r="AG22" s="5" t="s">
        <v>45</v>
      </c>
      <c r="AH22" s="5" t="s">
        <v>45</v>
      </c>
      <c r="AI22" s="5" t="str">
        <f t="shared" si="15"/>
        <v>WO</v>
      </c>
      <c r="AJ22" s="5" t="s">
        <v>45</v>
      </c>
      <c r="AK22" s="5" t="s">
        <v>45</v>
      </c>
      <c r="AL22" s="5" t="s">
        <v>45</v>
      </c>
      <c r="AM22" s="5" t="s">
        <v>48</v>
      </c>
      <c r="AN22" s="5"/>
      <c r="AO22" s="11">
        <v>14</v>
      </c>
      <c r="AP22" s="5">
        <v>1014</v>
      </c>
      <c r="AQ22" s="5" t="s">
        <v>16</v>
      </c>
      <c r="AR22" s="5" t="s">
        <v>59</v>
      </c>
      <c r="AS22">
        <f t="shared" si="6"/>
        <v>25</v>
      </c>
      <c r="AT22">
        <f t="shared" si="7"/>
        <v>0</v>
      </c>
      <c r="AU22">
        <f t="shared" si="8"/>
        <v>2</v>
      </c>
      <c r="AV22">
        <f t="shared" si="9"/>
        <v>4</v>
      </c>
      <c r="AW22">
        <f t="shared" si="10"/>
        <v>31</v>
      </c>
      <c r="AX22">
        <f t="shared" si="11"/>
        <v>31</v>
      </c>
      <c r="AY22" s="19">
        <v>42000</v>
      </c>
      <c r="AZ22" s="18">
        <f t="shared" si="12"/>
        <v>1354.8387096774193</v>
      </c>
      <c r="BA22">
        <f t="shared" si="13"/>
        <v>0</v>
      </c>
      <c r="BB22" s="20">
        <f t="shared" si="14"/>
        <v>42000</v>
      </c>
    </row>
    <row r="23" spans="5:54" x14ac:dyDescent="0.3">
      <c r="E23" s="11">
        <v>15</v>
      </c>
      <c r="F23" s="5">
        <v>1015</v>
      </c>
      <c r="G23" s="5" t="s">
        <v>17</v>
      </c>
      <c r="H23" s="5">
        <f t="shared" si="4"/>
        <v>4</v>
      </c>
      <c r="I23" s="5" t="s">
        <v>45</v>
      </c>
      <c r="J23" s="5" t="s">
        <v>48</v>
      </c>
      <c r="K23" s="5" t="s">
        <v>45</v>
      </c>
      <c r="L23" s="5" t="s">
        <v>45</v>
      </c>
      <c r="M23" s="5" t="s">
        <v>45</v>
      </c>
      <c r="N23" s="5" t="str">
        <f t="shared" si="15"/>
        <v>WO</v>
      </c>
      <c r="O23" s="5" t="s">
        <v>45</v>
      </c>
      <c r="P23" s="5" t="s">
        <v>45</v>
      </c>
      <c r="Q23" s="5" t="s">
        <v>45</v>
      </c>
      <c r="R23" s="5" t="s">
        <v>45</v>
      </c>
      <c r="S23" s="5" t="s">
        <v>45</v>
      </c>
      <c r="T23" s="5" t="s">
        <v>45</v>
      </c>
      <c r="U23" s="5" t="str">
        <f t="shared" si="15"/>
        <v>WO</v>
      </c>
      <c r="V23" s="5" t="s">
        <v>45</v>
      </c>
      <c r="W23" s="5" t="s">
        <v>45</v>
      </c>
      <c r="X23" s="5" t="s">
        <v>45</v>
      </c>
      <c r="Y23" s="5" t="s">
        <v>45</v>
      </c>
      <c r="Z23" s="5" t="s">
        <v>45</v>
      </c>
      <c r="AA23" s="5" t="s">
        <v>45</v>
      </c>
      <c r="AB23" s="5" t="str">
        <f t="shared" si="15"/>
        <v>WO</v>
      </c>
      <c r="AC23" s="5" t="s">
        <v>45</v>
      </c>
      <c r="AD23" s="5" t="s">
        <v>45</v>
      </c>
      <c r="AE23" s="5" t="s">
        <v>45</v>
      </c>
      <c r="AF23" s="5" t="s">
        <v>45</v>
      </c>
      <c r="AG23" s="5" t="s">
        <v>45</v>
      </c>
      <c r="AH23" s="5" t="s">
        <v>45</v>
      </c>
      <c r="AI23" s="5" t="str">
        <f t="shared" si="15"/>
        <v>WO</v>
      </c>
      <c r="AJ23" s="5" t="s">
        <v>45</v>
      </c>
      <c r="AK23" s="5" t="s">
        <v>45</v>
      </c>
      <c r="AL23" s="5" t="s">
        <v>45</v>
      </c>
      <c r="AM23" s="5" t="s">
        <v>48</v>
      </c>
      <c r="AN23" s="5"/>
      <c r="AO23" s="11">
        <v>15</v>
      </c>
      <c r="AP23" s="5">
        <v>1015</v>
      </c>
      <c r="AQ23" s="5" t="s">
        <v>17</v>
      </c>
      <c r="AR23" s="5" t="s">
        <v>59</v>
      </c>
      <c r="AS23">
        <f t="shared" si="6"/>
        <v>25</v>
      </c>
      <c r="AT23">
        <f t="shared" si="7"/>
        <v>0</v>
      </c>
      <c r="AU23">
        <f t="shared" si="8"/>
        <v>2</v>
      </c>
      <c r="AV23">
        <f t="shared" si="9"/>
        <v>4</v>
      </c>
      <c r="AW23">
        <f t="shared" si="10"/>
        <v>31</v>
      </c>
      <c r="AX23">
        <f t="shared" si="11"/>
        <v>31</v>
      </c>
      <c r="AY23" s="19">
        <v>32000</v>
      </c>
      <c r="AZ23" s="18">
        <f t="shared" si="12"/>
        <v>1032.258064516129</v>
      </c>
      <c r="BA23">
        <f t="shared" si="13"/>
        <v>0</v>
      </c>
      <c r="BB23" s="20">
        <f t="shared" si="14"/>
        <v>32000</v>
      </c>
    </row>
    <row r="24" spans="5:54" x14ac:dyDescent="0.3">
      <c r="E24" s="11">
        <v>16</v>
      </c>
      <c r="F24" s="5">
        <v>1016</v>
      </c>
      <c r="G24" s="5" t="s">
        <v>18</v>
      </c>
      <c r="H24" s="5">
        <f t="shared" si="4"/>
        <v>4</v>
      </c>
      <c r="I24" s="5" t="s">
        <v>45</v>
      </c>
      <c r="J24" s="5" t="s">
        <v>48</v>
      </c>
      <c r="K24" s="5" t="s">
        <v>45</v>
      </c>
      <c r="L24" s="5" t="s">
        <v>45</v>
      </c>
      <c r="M24" s="5" t="s">
        <v>45</v>
      </c>
      <c r="N24" s="5" t="str">
        <f t="shared" si="15"/>
        <v>WO</v>
      </c>
      <c r="O24" s="5" t="s">
        <v>45</v>
      </c>
      <c r="P24" s="5" t="s">
        <v>45</v>
      </c>
      <c r="Q24" s="5" t="s">
        <v>45</v>
      </c>
      <c r="R24" s="5" t="s">
        <v>45</v>
      </c>
      <c r="S24" s="5" t="s">
        <v>45</v>
      </c>
      <c r="T24" s="5" t="s">
        <v>45</v>
      </c>
      <c r="U24" s="5" t="str">
        <f t="shared" si="15"/>
        <v>WO</v>
      </c>
      <c r="V24" s="5" t="s">
        <v>45</v>
      </c>
      <c r="W24" s="5" t="s">
        <v>45</v>
      </c>
      <c r="X24" s="5" t="s">
        <v>48</v>
      </c>
      <c r="Y24" s="5" t="s">
        <v>45</v>
      </c>
      <c r="Z24" s="5" t="s">
        <v>45</v>
      </c>
      <c r="AA24" s="5" t="s">
        <v>45</v>
      </c>
      <c r="AB24" s="5" t="str">
        <f t="shared" si="15"/>
        <v>WO</v>
      </c>
      <c r="AC24" s="5" t="s">
        <v>45</v>
      </c>
      <c r="AD24" s="5" t="s">
        <v>45</v>
      </c>
      <c r="AE24" s="5" t="s">
        <v>45</v>
      </c>
      <c r="AF24" s="5" t="s">
        <v>46</v>
      </c>
      <c r="AG24" s="5" t="s">
        <v>45</v>
      </c>
      <c r="AH24" s="5" t="s">
        <v>45</v>
      </c>
      <c r="AI24" s="5" t="str">
        <f t="shared" si="15"/>
        <v>WO</v>
      </c>
      <c r="AJ24" s="5" t="s">
        <v>45</v>
      </c>
      <c r="AK24" s="5" t="s">
        <v>45</v>
      </c>
      <c r="AL24" s="5" t="s">
        <v>45</v>
      </c>
      <c r="AM24" s="5" t="s">
        <v>48</v>
      </c>
      <c r="AN24" s="5"/>
      <c r="AO24" s="11">
        <v>16</v>
      </c>
      <c r="AP24" s="5">
        <v>1016</v>
      </c>
      <c r="AQ24" s="5" t="s">
        <v>18</v>
      </c>
      <c r="AR24" s="5" t="s">
        <v>59</v>
      </c>
      <c r="AS24">
        <f t="shared" si="6"/>
        <v>23</v>
      </c>
      <c r="AT24">
        <f t="shared" si="7"/>
        <v>1</v>
      </c>
      <c r="AU24">
        <f t="shared" si="8"/>
        <v>3</v>
      </c>
      <c r="AV24">
        <f t="shared" si="9"/>
        <v>4</v>
      </c>
      <c r="AW24">
        <f t="shared" si="10"/>
        <v>31</v>
      </c>
      <c r="AX24">
        <f t="shared" si="11"/>
        <v>30</v>
      </c>
      <c r="AY24" s="19">
        <v>55000</v>
      </c>
      <c r="AZ24" s="18">
        <f t="shared" si="12"/>
        <v>1774.1935483870968</v>
      </c>
      <c r="BA24">
        <f t="shared" si="13"/>
        <v>1774.1935483870968</v>
      </c>
      <c r="BB24" s="20">
        <f t="shared" si="14"/>
        <v>53225.806451612902</v>
      </c>
    </row>
    <row r="25" spans="5:54" x14ac:dyDescent="0.3">
      <c r="E25" s="11">
        <v>17</v>
      </c>
      <c r="F25" s="5">
        <v>1017</v>
      </c>
      <c r="G25" s="5" t="s">
        <v>19</v>
      </c>
      <c r="H25" s="5">
        <f t="shared" si="4"/>
        <v>4</v>
      </c>
      <c r="I25" s="5" t="s">
        <v>45</v>
      </c>
      <c r="J25" s="5" t="s">
        <v>48</v>
      </c>
      <c r="K25" s="5" t="s">
        <v>45</v>
      </c>
      <c r="L25" s="5" t="s">
        <v>45</v>
      </c>
      <c r="M25" s="5" t="s">
        <v>45</v>
      </c>
      <c r="N25" s="5" t="str">
        <f t="shared" si="15"/>
        <v>WO</v>
      </c>
      <c r="O25" s="5" t="s">
        <v>45</v>
      </c>
      <c r="P25" s="5" t="s">
        <v>45</v>
      </c>
      <c r="Q25" s="5" t="s">
        <v>45</v>
      </c>
      <c r="R25" s="5" t="s">
        <v>45</v>
      </c>
      <c r="S25" s="5" t="s">
        <v>45</v>
      </c>
      <c r="T25" s="5" t="s">
        <v>45</v>
      </c>
      <c r="U25" s="5" t="str">
        <f t="shared" si="15"/>
        <v>WO</v>
      </c>
      <c r="V25" s="5" t="s">
        <v>45</v>
      </c>
      <c r="W25" s="5" t="s">
        <v>45</v>
      </c>
      <c r="X25" s="5" t="s">
        <v>45</v>
      </c>
      <c r="Y25" s="5" t="s">
        <v>45</v>
      </c>
      <c r="Z25" s="5" t="s">
        <v>45</v>
      </c>
      <c r="AA25" s="5" t="s">
        <v>45</v>
      </c>
      <c r="AB25" s="5" t="str">
        <f t="shared" si="15"/>
        <v>WO</v>
      </c>
      <c r="AC25" s="5" t="s">
        <v>45</v>
      </c>
      <c r="AD25" s="5" t="s">
        <v>45</v>
      </c>
      <c r="AE25" s="5" t="s">
        <v>45</v>
      </c>
      <c r="AF25" s="5" t="s">
        <v>45</v>
      </c>
      <c r="AG25" s="5" t="s">
        <v>45</v>
      </c>
      <c r="AH25" s="5" t="s">
        <v>45</v>
      </c>
      <c r="AI25" s="5" t="str">
        <f t="shared" si="15"/>
        <v>WO</v>
      </c>
      <c r="AJ25" s="5" t="s">
        <v>45</v>
      </c>
      <c r="AK25" s="5" t="s">
        <v>45</v>
      </c>
      <c r="AL25" s="5" t="s">
        <v>45</v>
      </c>
      <c r="AM25" s="5" t="s">
        <v>48</v>
      </c>
      <c r="AN25" s="5"/>
      <c r="AO25" s="11">
        <v>17</v>
      </c>
      <c r="AP25" s="5">
        <v>1017</v>
      </c>
      <c r="AQ25" s="5" t="s">
        <v>19</v>
      </c>
      <c r="AR25" s="5" t="s">
        <v>59</v>
      </c>
      <c r="AS25">
        <f t="shared" si="6"/>
        <v>25</v>
      </c>
      <c r="AT25">
        <f t="shared" si="7"/>
        <v>0</v>
      </c>
      <c r="AU25">
        <f t="shared" si="8"/>
        <v>2</v>
      </c>
      <c r="AV25">
        <f t="shared" si="9"/>
        <v>4</v>
      </c>
      <c r="AW25">
        <f t="shared" si="10"/>
        <v>31</v>
      </c>
      <c r="AX25">
        <f t="shared" si="11"/>
        <v>31</v>
      </c>
      <c r="AY25" s="19">
        <v>60000</v>
      </c>
      <c r="AZ25" s="18">
        <f t="shared" si="12"/>
        <v>1935.483870967742</v>
      </c>
      <c r="BA25">
        <f t="shared" si="13"/>
        <v>0</v>
      </c>
      <c r="BB25" s="20">
        <f t="shared" si="14"/>
        <v>60000</v>
      </c>
    </row>
    <row r="26" spans="5:54" x14ac:dyDescent="0.3">
      <c r="E26" s="11">
        <v>18</v>
      </c>
      <c r="F26" s="5">
        <v>1018</v>
      </c>
      <c r="G26" s="5" t="s">
        <v>20</v>
      </c>
      <c r="H26" s="5">
        <f t="shared" si="4"/>
        <v>4</v>
      </c>
      <c r="I26" s="5" t="s">
        <v>45</v>
      </c>
      <c r="J26" s="5" t="s">
        <v>48</v>
      </c>
      <c r="K26" s="5" t="s">
        <v>45</v>
      </c>
      <c r="L26" s="5" t="s">
        <v>45</v>
      </c>
      <c r="M26" s="5" t="s">
        <v>45</v>
      </c>
      <c r="N26" s="5" t="str">
        <f t="shared" si="15"/>
        <v>WO</v>
      </c>
      <c r="O26" s="5" t="s">
        <v>45</v>
      </c>
      <c r="P26" s="5" t="s">
        <v>45</v>
      </c>
      <c r="Q26" s="5" t="s">
        <v>45</v>
      </c>
      <c r="R26" s="5" t="s">
        <v>45</v>
      </c>
      <c r="S26" s="5" t="s">
        <v>45</v>
      </c>
      <c r="T26" s="5" t="s">
        <v>45</v>
      </c>
      <c r="U26" s="5" t="str">
        <f t="shared" si="15"/>
        <v>WO</v>
      </c>
      <c r="V26" s="5" t="s">
        <v>45</v>
      </c>
      <c r="W26" s="5" t="s">
        <v>45</v>
      </c>
      <c r="X26" s="5" t="s">
        <v>45</v>
      </c>
      <c r="Y26" s="5" t="s">
        <v>45</v>
      </c>
      <c r="Z26" s="5" t="s">
        <v>45</v>
      </c>
      <c r="AA26" s="5" t="s">
        <v>45</v>
      </c>
      <c r="AB26" s="5" t="str">
        <f t="shared" ref="N26:AI34" si="16">IF(AB$7="sun","WO","")</f>
        <v>WO</v>
      </c>
      <c r="AC26" s="5" t="s">
        <v>45</v>
      </c>
      <c r="AD26" s="5" t="s">
        <v>45</v>
      </c>
      <c r="AE26" s="5" t="s">
        <v>45</v>
      </c>
      <c r="AF26" s="5" t="s">
        <v>45</v>
      </c>
      <c r="AG26" s="5" t="s">
        <v>45</v>
      </c>
      <c r="AH26" s="5" t="s">
        <v>45</v>
      </c>
      <c r="AI26" s="5" t="str">
        <f t="shared" si="16"/>
        <v>WO</v>
      </c>
      <c r="AJ26" s="5" t="s">
        <v>45</v>
      </c>
      <c r="AK26" s="5" t="s">
        <v>45</v>
      </c>
      <c r="AL26" s="5" t="s">
        <v>45</v>
      </c>
      <c r="AM26" s="5" t="s">
        <v>48</v>
      </c>
      <c r="AN26" s="5"/>
      <c r="AO26" s="11">
        <v>18</v>
      </c>
      <c r="AP26" s="5">
        <v>1018</v>
      </c>
      <c r="AQ26" s="5" t="s">
        <v>20</v>
      </c>
      <c r="AR26" s="5" t="s">
        <v>59</v>
      </c>
      <c r="AS26">
        <f t="shared" si="6"/>
        <v>25</v>
      </c>
      <c r="AT26">
        <f t="shared" si="7"/>
        <v>0</v>
      </c>
      <c r="AU26">
        <f t="shared" si="8"/>
        <v>2</v>
      </c>
      <c r="AV26">
        <f t="shared" si="9"/>
        <v>4</v>
      </c>
      <c r="AW26">
        <f t="shared" si="10"/>
        <v>31</v>
      </c>
      <c r="AX26">
        <f t="shared" si="11"/>
        <v>31</v>
      </c>
      <c r="AY26" s="19">
        <v>28000</v>
      </c>
      <c r="AZ26" s="18">
        <f t="shared" si="12"/>
        <v>903.22580645161293</v>
      </c>
      <c r="BA26">
        <f t="shared" si="13"/>
        <v>0</v>
      </c>
      <c r="BB26" s="20">
        <f t="shared" si="14"/>
        <v>28000</v>
      </c>
    </row>
    <row r="27" spans="5:54" x14ac:dyDescent="0.3">
      <c r="E27" s="11">
        <v>19</v>
      </c>
      <c r="F27" s="5">
        <v>1019</v>
      </c>
      <c r="G27" s="5" t="s">
        <v>21</v>
      </c>
      <c r="H27" s="5">
        <f t="shared" si="4"/>
        <v>4</v>
      </c>
      <c r="I27" s="5" t="s">
        <v>45</v>
      </c>
      <c r="J27" s="5" t="s">
        <v>48</v>
      </c>
      <c r="K27" s="5" t="s">
        <v>45</v>
      </c>
      <c r="L27" s="5" t="s">
        <v>45</v>
      </c>
      <c r="M27" s="5" t="s">
        <v>45</v>
      </c>
      <c r="N27" s="5" t="str">
        <f t="shared" si="16"/>
        <v>WO</v>
      </c>
      <c r="O27" s="5" t="s">
        <v>45</v>
      </c>
      <c r="P27" s="5" t="s">
        <v>45</v>
      </c>
      <c r="Q27" s="5" t="s">
        <v>46</v>
      </c>
      <c r="R27" s="5" t="s">
        <v>45</v>
      </c>
      <c r="S27" s="5" t="s">
        <v>45</v>
      </c>
      <c r="T27" s="5" t="s">
        <v>45</v>
      </c>
      <c r="U27" s="5" t="str">
        <f t="shared" si="16"/>
        <v>WO</v>
      </c>
      <c r="V27" s="5" t="s">
        <v>45</v>
      </c>
      <c r="W27" s="5" t="s">
        <v>45</v>
      </c>
      <c r="X27" s="5" t="s">
        <v>45</v>
      </c>
      <c r="Y27" s="5" t="s">
        <v>48</v>
      </c>
      <c r="Z27" s="5" t="s">
        <v>45</v>
      </c>
      <c r="AA27" s="5" t="s">
        <v>45</v>
      </c>
      <c r="AB27" s="5" t="str">
        <f t="shared" si="16"/>
        <v>WO</v>
      </c>
      <c r="AC27" s="5" t="s">
        <v>45</v>
      </c>
      <c r="AD27" s="5" t="s">
        <v>45</v>
      </c>
      <c r="AE27" s="5" t="s">
        <v>45</v>
      </c>
      <c r="AF27" s="5" t="s">
        <v>45</v>
      </c>
      <c r="AG27" s="5" t="s">
        <v>45</v>
      </c>
      <c r="AH27" s="5" t="s">
        <v>45</v>
      </c>
      <c r="AI27" s="5" t="str">
        <f t="shared" si="16"/>
        <v>WO</v>
      </c>
      <c r="AJ27" s="5" t="s">
        <v>45</v>
      </c>
      <c r="AK27" s="5" t="s">
        <v>45</v>
      </c>
      <c r="AL27" s="5" t="s">
        <v>45</v>
      </c>
      <c r="AM27" s="5" t="s">
        <v>48</v>
      </c>
      <c r="AN27" s="5"/>
      <c r="AO27" s="11">
        <v>19</v>
      </c>
      <c r="AP27" s="5">
        <v>1019</v>
      </c>
      <c r="AQ27" s="5" t="s">
        <v>21</v>
      </c>
      <c r="AR27" s="5" t="s">
        <v>59</v>
      </c>
      <c r="AS27">
        <f t="shared" si="6"/>
        <v>23</v>
      </c>
      <c r="AT27">
        <f t="shared" si="7"/>
        <v>1</v>
      </c>
      <c r="AU27">
        <f t="shared" si="8"/>
        <v>3</v>
      </c>
      <c r="AV27">
        <f t="shared" si="9"/>
        <v>4</v>
      </c>
      <c r="AW27">
        <f t="shared" si="10"/>
        <v>31</v>
      </c>
      <c r="AX27">
        <f t="shared" si="11"/>
        <v>30</v>
      </c>
      <c r="AY27" s="19">
        <v>26000</v>
      </c>
      <c r="AZ27" s="18">
        <f t="shared" si="12"/>
        <v>838.70967741935488</v>
      </c>
      <c r="BA27">
        <f t="shared" si="13"/>
        <v>838.70967741935488</v>
      </c>
      <c r="BB27" s="20">
        <f t="shared" si="14"/>
        <v>25161.290322580644</v>
      </c>
    </row>
    <row r="28" spans="5:54" x14ac:dyDescent="0.3">
      <c r="E28" s="11">
        <v>20</v>
      </c>
      <c r="F28" s="5">
        <v>1020</v>
      </c>
      <c r="G28" s="5" t="s">
        <v>22</v>
      </c>
      <c r="H28" s="5">
        <f t="shared" si="4"/>
        <v>4</v>
      </c>
      <c r="I28" s="5" t="s">
        <v>45</v>
      </c>
      <c r="J28" s="5" t="s">
        <v>48</v>
      </c>
      <c r="K28" s="5" t="s">
        <v>45</v>
      </c>
      <c r="L28" s="5" t="s">
        <v>45</v>
      </c>
      <c r="M28" s="5" t="s">
        <v>45</v>
      </c>
      <c r="N28" s="5" t="str">
        <f t="shared" si="16"/>
        <v>WO</v>
      </c>
      <c r="O28" s="5" t="s">
        <v>45</v>
      </c>
      <c r="P28" s="5" t="s">
        <v>45</v>
      </c>
      <c r="Q28" s="5" t="s">
        <v>45</v>
      </c>
      <c r="R28" s="5" t="s">
        <v>45</v>
      </c>
      <c r="S28" s="5" t="s">
        <v>45</v>
      </c>
      <c r="T28" s="5" t="s">
        <v>45</v>
      </c>
      <c r="U28" s="5" t="str">
        <f t="shared" si="16"/>
        <v>WO</v>
      </c>
      <c r="V28" s="5" t="s">
        <v>45</v>
      </c>
      <c r="W28" s="5" t="s">
        <v>45</v>
      </c>
      <c r="X28" s="5" t="s">
        <v>45</v>
      </c>
      <c r="Y28" s="5" t="s">
        <v>45</v>
      </c>
      <c r="Z28" s="5" t="s">
        <v>45</v>
      </c>
      <c r="AA28" s="5" t="s">
        <v>45</v>
      </c>
      <c r="AB28" s="5" t="str">
        <f t="shared" si="16"/>
        <v>WO</v>
      </c>
      <c r="AC28" s="5" t="s">
        <v>45</v>
      </c>
      <c r="AD28" s="5" t="s">
        <v>45</v>
      </c>
      <c r="AE28" s="5" t="s">
        <v>45</v>
      </c>
      <c r="AF28" s="5" t="s">
        <v>45</v>
      </c>
      <c r="AG28" s="5" t="s">
        <v>45</v>
      </c>
      <c r="AH28" s="5" t="s">
        <v>45</v>
      </c>
      <c r="AI28" s="5" t="str">
        <f t="shared" si="16"/>
        <v>WO</v>
      </c>
      <c r="AJ28" s="5" t="s">
        <v>45</v>
      </c>
      <c r="AK28" s="5" t="s">
        <v>45</v>
      </c>
      <c r="AL28" s="5" t="s">
        <v>45</v>
      </c>
      <c r="AM28" s="5" t="s">
        <v>48</v>
      </c>
      <c r="AN28" s="5"/>
      <c r="AO28" s="11">
        <v>20</v>
      </c>
      <c r="AP28" s="5">
        <v>1020</v>
      </c>
      <c r="AQ28" s="5" t="s">
        <v>22</v>
      </c>
      <c r="AR28" s="5" t="s">
        <v>59</v>
      </c>
      <c r="AS28">
        <f t="shared" si="6"/>
        <v>25</v>
      </c>
      <c r="AT28">
        <f t="shared" si="7"/>
        <v>0</v>
      </c>
      <c r="AU28">
        <f t="shared" si="8"/>
        <v>2</v>
      </c>
      <c r="AV28">
        <f t="shared" si="9"/>
        <v>4</v>
      </c>
      <c r="AW28">
        <f t="shared" si="10"/>
        <v>31</v>
      </c>
      <c r="AX28">
        <f t="shared" si="11"/>
        <v>31</v>
      </c>
      <c r="AY28" s="19">
        <v>44000</v>
      </c>
      <c r="AZ28" s="18">
        <f t="shared" si="12"/>
        <v>1419.3548387096773</v>
      </c>
      <c r="BA28">
        <f t="shared" si="13"/>
        <v>0</v>
      </c>
      <c r="BB28" s="20">
        <f t="shared" si="14"/>
        <v>44000</v>
      </c>
    </row>
    <row r="29" spans="5:54" x14ac:dyDescent="0.3">
      <c r="E29" s="11">
        <v>21</v>
      </c>
      <c r="F29" s="5">
        <v>1021</v>
      </c>
      <c r="G29" s="5" t="s">
        <v>23</v>
      </c>
      <c r="H29" s="5">
        <f t="shared" si="4"/>
        <v>4</v>
      </c>
      <c r="I29" s="5" t="s">
        <v>45</v>
      </c>
      <c r="J29" s="5" t="s">
        <v>48</v>
      </c>
      <c r="K29" s="5" t="s">
        <v>45</v>
      </c>
      <c r="L29" s="5" t="s">
        <v>45</v>
      </c>
      <c r="M29" s="5" t="s">
        <v>45</v>
      </c>
      <c r="N29" s="5" t="str">
        <f t="shared" si="16"/>
        <v>WO</v>
      </c>
      <c r="O29" s="5" t="s">
        <v>45</v>
      </c>
      <c r="P29" s="5" t="s">
        <v>45</v>
      </c>
      <c r="Q29" s="5" t="s">
        <v>45</v>
      </c>
      <c r="R29" s="5" t="s">
        <v>45</v>
      </c>
      <c r="S29" s="5" t="s">
        <v>45</v>
      </c>
      <c r="T29" s="5" t="s">
        <v>45</v>
      </c>
      <c r="U29" s="5" t="str">
        <f t="shared" si="16"/>
        <v>WO</v>
      </c>
      <c r="V29" s="5" t="s">
        <v>45</v>
      </c>
      <c r="W29" s="5" t="s">
        <v>45</v>
      </c>
      <c r="X29" s="5" t="s">
        <v>45</v>
      </c>
      <c r="Y29" s="5" t="s">
        <v>45</v>
      </c>
      <c r="Z29" s="5" t="s">
        <v>45</v>
      </c>
      <c r="AA29" s="5" t="s">
        <v>45</v>
      </c>
      <c r="AB29" s="5" t="str">
        <f t="shared" si="16"/>
        <v>WO</v>
      </c>
      <c r="AC29" s="5" t="s">
        <v>45</v>
      </c>
      <c r="AD29" s="5" t="s">
        <v>45</v>
      </c>
      <c r="AE29" s="5" t="s">
        <v>45</v>
      </c>
      <c r="AF29" s="5" t="s">
        <v>45</v>
      </c>
      <c r="AG29" s="5" t="s">
        <v>45</v>
      </c>
      <c r="AH29" s="5" t="s">
        <v>45</v>
      </c>
      <c r="AI29" s="5" t="str">
        <f t="shared" si="16"/>
        <v>WO</v>
      </c>
      <c r="AJ29" s="5" t="s">
        <v>45</v>
      </c>
      <c r="AK29" s="5" t="s">
        <v>45</v>
      </c>
      <c r="AL29" s="5" t="s">
        <v>46</v>
      </c>
      <c r="AM29" s="5" t="s">
        <v>48</v>
      </c>
      <c r="AN29" s="5"/>
      <c r="AO29" s="11">
        <v>21</v>
      </c>
      <c r="AP29" s="5">
        <v>1021</v>
      </c>
      <c r="AQ29" s="5" t="s">
        <v>23</v>
      </c>
      <c r="AR29" s="5" t="s">
        <v>59</v>
      </c>
      <c r="AS29">
        <f t="shared" si="6"/>
        <v>24</v>
      </c>
      <c r="AT29">
        <f t="shared" si="7"/>
        <v>1</v>
      </c>
      <c r="AU29">
        <f t="shared" si="8"/>
        <v>2</v>
      </c>
      <c r="AV29">
        <f t="shared" si="9"/>
        <v>4</v>
      </c>
      <c r="AW29">
        <f t="shared" si="10"/>
        <v>31</v>
      </c>
      <c r="AX29">
        <f t="shared" si="11"/>
        <v>30</v>
      </c>
      <c r="AY29" s="19">
        <v>48000</v>
      </c>
      <c r="AZ29" s="18">
        <f t="shared" si="12"/>
        <v>1548.3870967741937</v>
      </c>
      <c r="BA29">
        <f t="shared" si="13"/>
        <v>1548.3870967741937</v>
      </c>
      <c r="BB29" s="20">
        <f t="shared" si="14"/>
        <v>46451.612903225803</v>
      </c>
    </row>
    <row r="30" spans="5:54" x14ac:dyDescent="0.3">
      <c r="E30" s="11">
        <v>22</v>
      </c>
      <c r="F30" s="5">
        <v>1022</v>
      </c>
      <c r="G30" s="5" t="s">
        <v>24</v>
      </c>
      <c r="H30" s="5">
        <f t="shared" si="4"/>
        <v>4</v>
      </c>
      <c r="I30" s="5" t="s">
        <v>45</v>
      </c>
      <c r="J30" s="5" t="s">
        <v>48</v>
      </c>
      <c r="K30" s="5" t="s">
        <v>45</v>
      </c>
      <c r="L30" s="5" t="s">
        <v>45</v>
      </c>
      <c r="M30" s="5" t="s">
        <v>45</v>
      </c>
      <c r="N30" s="5" t="str">
        <f t="shared" si="16"/>
        <v>WO</v>
      </c>
      <c r="O30" s="5" t="s">
        <v>45</v>
      </c>
      <c r="P30" s="5" t="s">
        <v>45</v>
      </c>
      <c r="Q30" s="5" t="s">
        <v>45</v>
      </c>
      <c r="R30" s="5" t="s">
        <v>45</v>
      </c>
      <c r="S30" s="5" t="s">
        <v>45</v>
      </c>
      <c r="T30" s="5" t="s">
        <v>45</v>
      </c>
      <c r="U30" s="5" t="str">
        <f t="shared" si="16"/>
        <v>WO</v>
      </c>
      <c r="V30" s="5" t="s">
        <v>45</v>
      </c>
      <c r="W30" s="5" t="s">
        <v>45</v>
      </c>
      <c r="X30" s="5" t="s">
        <v>45</v>
      </c>
      <c r="Y30" s="5" t="s">
        <v>45</v>
      </c>
      <c r="Z30" s="5" t="s">
        <v>45</v>
      </c>
      <c r="AA30" s="5" t="s">
        <v>45</v>
      </c>
      <c r="AB30" s="5" t="str">
        <f t="shared" si="16"/>
        <v>WO</v>
      </c>
      <c r="AC30" s="5" t="s">
        <v>45</v>
      </c>
      <c r="AD30" s="5" t="s">
        <v>45</v>
      </c>
      <c r="AE30" s="5" t="s">
        <v>45</v>
      </c>
      <c r="AF30" s="5" t="s">
        <v>45</v>
      </c>
      <c r="AG30" s="5" t="s">
        <v>45</v>
      </c>
      <c r="AH30" s="5" t="s">
        <v>45</v>
      </c>
      <c r="AI30" s="5" t="str">
        <f t="shared" si="16"/>
        <v>WO</v>
      </c>
      <c r="AJ30" s="5" t="s">
        <v>45</v>
      </c>
      <c r="AK30" s="5" t="s">
        <v>45</v>
      </c>
      <c r="AL30" s="5" t="s">
        <v>45</v>
      </c>
      <c r="AM30" s="5" t="s">
        <v>48</v>
      </c>
      <c r="AN30" s="5"/>
      <c r="AO30" s="11">
        <v>22</v>
      </c>
      <c r="AP30" s="5">
        <v>1022</v>
      </c>
      <c r="AQ30" s="5" t="s">
        <v>24</v>
      </c>
      <c r="AR30" s="5" t="s">
        <v>59</v>
      </c>
      <c r="AS30">
        <f t="shared" si="6"/>
        <v>25</v>
      </c>
      <c r="AT30">
        <f t="shared" si="7"/>
        <v>0</v>
      </c>
      <c r="AU30">
        <f t="shared" si="8"/>
        <v>2</v>
      </c>
      <c r="AV30">
        <f t="shared" si="9"/>
        <v>4</v>
      </c>
      <c r="AW30">
        <f t="shared" si="10"/>
        <v>31</v>
      </c>
      <c r="AX30">
        <f t="shared" si="11"/>
        <v>31</v>
      </c>
      <c r="AY30" s="19">
        <v>44000</v>
      </c>
      <c r="AZ30" s="18">
        <f t="shared" si="12"/>
        <v>1419.3548387096773</v>
      </c>
      <c r="BA30">
        <f t="shared" si="13"/>
        <v>0</v>
      </c>
      <c r="BB30" s="20">
        <f t="shared" si="14"/>
        <v>44000</v>
      </c>
    </row>
    <row r="31" spans="5:54" x14ac:dyDescent="0.3">
      <c r="E31" s="11">
        <v>23</v>
      </c>
      <c r="F31" s="5">
        <v>1023</v>
      </c>
      <c r="G31" s="5" t="s">
        <v>25</v>
      </c>
      <c r="H31" s="5">
        <f t="shared" si="4"/>
        <v>4</v>
      </c>
      <c r="I31" s="5" t="s">
        <v>45</v>
      </c>
      <c r="J31" s="5" t="s">
        <v>48</v>
      </c>
      <c r="K31" s="5" t="s">
        <v>45</v>
      </c>
      <c r="L31" s="5" t="s">
        <v>45</v>
      </c>
      <c r="M31" s="5" t="s">
        <v>45</v>
      </c>
      <c r="N31" s="5" t="str">
        <f t="shared" si="16"/>
        <v>WO</v>
      </c>
      <c r="O31" s="5" t="s">
        <v>45</v>
      </c>
      <c r="P31" s="5" t="s">
        <v>45</v>
      </c>
      <c r="Q31" s="5" t="s">
        <v>45</v>
      </c>
      <c r="R31" s="5" t="s">
        <v>45</v>
      </c>
      <c r="S31" s="5" t="s">
        <v>45</v>
      </c>
      <c r="T31" s="5" t="s">
        <v>45</v>
      </c>
      <c r="U31" s="5" t="str">
        <f t="shared" si="16"/>
        <v>WO</v>
      </c>
      <c r="V31" s="5" t="s">
        <v>45</v>
      </c>
      <c r="W31" s="5" t="s">
        <v>45</v>
      </c>
      <c r="X31" s="5" t="s">
        <v>45</v>
      </c>
      <c r="Y31" s="5" t="s">
        <v>48</v>
      </c>
      <c r="Z31" s="5" t="s">
        <v>45</v>
      </c>
      <c r="AA31" s="5" t="s">
        <v>45</v>
      </c>
      <c r="AB31" s="5" t="str">
        <f t="shared" si="16"/>
        <v>WO</v>
      </c>
      <c r="AC31" s="5" t="s">
        <v>45</v>
      </c>
      <c r="AD31" s="5" t="s">
        <v>45</v>
      </c>
      <c r="AE31" s="5" t="s">
        <v>45</v>
      </c>
      <c r="AF31" s="5" t="s">
        <v>45</v>
      </c>
      <c r="AG31" s="5" t="s">
        <v>45</v>
      </c>
      <c r="AH31" s="5" t="s">
        <v>45</v>
      </c>
      <c r="AI31" s="5" t="str">
        <f t="shared" si="16"/>
        <v>WO</v>
      </c>
      <c r="AJ31" s="5" t="s">
        <v>45</v>
      </c>
      <c r="AK31" s="5" t="s">
        <v>45</v>
      </c>
      <c r="AL31" s="5" t="s">
        <v>45</v>
      </c>
      <c r="AM31" s="5" t="s">
        <v>48</v>
      </c>
      <c r="AN31" s="5"/>
      <c r="AO31" s="11">
        <v>23</v>
      </c>
      <c r="AP31" s="5">
        <v>1023</v>
      </c>
      <c r="AQ31" s="5" t="s">
        <v>25</v>
      </c>
      <c r="AR31" s="5" t="s">
        <v>59</v>
      </c>
      <c r="AS31">
        <f t="shared" si="6"/>
        <v>24</v>
      </c>
      <c r="AT31">
        <f t="shared" si="7"/>
        <v>0</v>
      </c>
      <c r="AU31">
        <f t="shared" si="8"/>
        <v>3</v>
      </c>
      <c r="AV31">
        <f t="shared" si="9"/>
        <v>4</v>
      </c>
      <c r="AW31">
        <f t="shared" si="10"/>
        <v>31</v>
      </c>
      <c r="AX31">
        <f t="shared" si="11"/>
        <v>31</v>
      </c>
      <c r="AY31" s="19">
        <v>37000</v>
      </c>
      <c r="AZ31" s="18">
        <f t="shared" si="12"/>
        <v>1193.5483870967741</v>
      </c>
      <c r="BA31">
        <f t="shared" si="13"/>
        <v>0</v>
      </c>
      <c r="BB31" s="20">
        <f t="shared" si="14"/>
        <v>37000</v>
      </c>
    </row>
    <row r="32" spans="5:54" x14ac:dyDescent="0.3">
      <c r="E32" s="11">
        <v>24</v>
      </c>
      <c r="F32" s="5">
        <v>1024</v>
      </c>
      <c r="G32" s="5" t="s">
        <v>26</v>
      </c>
      <c r="H32" s="5">
        <f t="shared" si="4"/>
        <v>4</v>
      </c>
      <c r="I32" s="5" t="s">
        <v>45</v>
      </c>
      <c r="J32" s="5" t="s">
        <v>48</v>
      </c>
      <c r="K32" s="5" t="s">
        <v>45</v>
      </c>
      <c r="L32" s="5" t="s">
        <v>45</v>
      </c>
      <c r="M32" s="5" t="s">
        <v>45</v>
      </c>
      <c r="N32" s="5" t="str">
        <f t="shared" si="16"/>
        <v>WO</v>
      </c>
      <c r="O32" s="5" t="s">
        <v>45</v>
      </c>
      <c r="P32" s="5" t="s">
        <v>45</v>
      </c>
      <c r="Q32" s="5" t="s">
        <v>45</v>
      </c>
      <c r="R32" s="5" t="s">
        <v>45</v>
      </c>
      <c r="S32" s="5" t="s">
        <v>45</v>
      </c>
      <c r="T32" s="5" t="s">
        <v>45</v>
      </c>
      <c r="U32" s="5" t="str">
        <f t="shared" si="16"/>
        <v>WO</v>
      </c>
      <c r="V32" s="5" t="s">
        <v>45</v>
      </c>
      <c r="W32" s="5" t="s">
        <v>45</v>
      </c>
      <c r="X32" s="5" t="s">
        <v>45</v>
      </c>
      <c r="Y32" s="5" t="s">
        <v>45</v>
      </c>
      <c r="Z32" s="5" t="s">
        <v>45</v>
      </c>
      <c r="AA32" s="5" t="s">
        <v>45</v>
      </c>
      <c r="AB32" s="5" t="str">
        <f t="shared" si="16"/>
        <v>WO</v>
      </c>
      <c r="AC32" s="5" t="s">
        <v>45</v>
      </c>
      <c r="AD32" s="5" t="s">
        <v>45</v>
      </c>
      <c r="AE32" s="5" t="s">
        <v>45</v>
      </c>
      <c r="AF32" s="5" t="s">
        <v>45</v>
      </c>
      <c r="AG32" s="5" t="s">
        <v>45</v>
      </c>
      <c r="AH32" s="5" t="s">
        <v>45</v>
      </c>
      <c r="AI32" s="5" t="str">
        <f t="shared" si="16"/>
        <v>WO</v>
      </c>
      <c r="AJ32" s="5" t="s">
        <v>45</v>
      </c>
      <c r="AK32" s="5" t="s">
        <v>45</v>
      </c>
      <c r="AL32" s="5" t="s">
        <v>45</v>
      </c>
      <c r="AM32" s="5" t="s">
        <v>48</v>
      </c>
      <c r="AN32" s="5"/>
      <c r="AO32" s="11">
        <v>24</v>
      </c>
      <c r="AP32" s="5">
        <v>1024</v>
      </c>
      <c r="AQ32" s="5" t="s">
        <v>26</v>
      </c>
      <c r="AR32" s="5" t="s">
        <v>59</v>
      </c>
      <c r="AS32">
        <f t="shared" si="6"/>
        <v>25</v>
      </c>
      <c r="AT32">
        <f t="shared" si="7"/>
        <v>0</v>
      </c>
      <c r="AU32">
        <f t="shared" si="8"/>
        <v>2</v>
      </c>
      <c r="AV32">
        <f t="shared" si="9"/>
        <v>4</v>
      </c>
      <c r="AW32">
        <f t="shared" si="10"/>
        <v>31</v>
      </c>
      <c r="AX32">
        <f t="shared" si="11"/>
        <v>31</v>
      </c>
      <c r="AY32" s="19">
        <v>26000</v>
      </c>
      <c r="AZ32" s="18">
        <f t="shared" si="12"/>
        <v>838.70967741935488</v>
      </c>
      <c r="BA32">
        <f t="shared" si="13"/>
        <v>0</v>
      </c>
      <c r="BB32" s="20">
        <f t="shared" si="14"/>
        <v>26000</v>
      </c>
    </row>
    <row r="33" spans="5:54" x14ac:dyDescent="0.3">
      <c r="E33" s="11">
        <v>25</v>
      </c>
      <c r="F33" s="5">
        <v>1025</v>
      </c>
      <c r="G33" s="5" t="s">
        <v>27</v>
      </c>
      <c r="H33" s="5">
        <f t="shared" si="4"/>
        <v>4</v>
      </c>
      <c r="I33" s="5" t="s">
        <v>45</v>
      </c>
      <c r="J33" s="5" t="s">
        <v>48</v>
      </c>
      <c r="K33" s="5" t="s">
        <v>45</v>
      </c>
      <c r="L33" s="5" t="s">
        <v>45</v>
      </c>
      <c r="M33" s="5" t="s">
        <v>45</v>
      </c>
      <c r="N33" s="5" t="str">
        <f t="shared" si="16"/>
        <v>WO</v>
      </c>
      <c r="O33" s="5" t="s">
        <v>45</v>
      </c>
      <c r="P33" s="5" t="s">
        <v>45</v>
      </c>
      <c r="Q33" s="5" t="s">
        <v>45</v>
      </c>
      <c r="R33" s="5" t="s">
        <v>45</v>
      </c>
      <c r="S33" s="5" t="s">
        <v>45</v>
      </c>
      <c r="T33" s="5" t="s">
        <v>45</v>
      </c>
      <c r="U33" s="5" t="str">
        <f t="shared" si="16"/>
        <v>WO</v>
      </c>
      <c r="V33" s="5" t="s">
        <v>45</v>
      </c>
      <c r="W33" s="5" t="s">
        <v>45</v>
      </c>
      <c r="X33" s="5" t="s">
        <v>45</v>
      </c>
      <c r="Y33" s="5" t="s">
        <v>45</v>
      </c>
      <c r="Z33" s="5" t="s">
        <v>45</v>
      </c>
      <c r="AA33" s="5" t="s">
        <v>45</v>
      </c>
      <c r="AB33" s="5" t="str">
        <f t="shared" si="16"/>
        <v>WO</v>
      </c>
      <c r="AC33" s="5" t="s">
        <v>45</v>
      </c>
      <c r="AD33" s="5" t="s">
        <v>45</v>
      </c>
      <c r="AE33" s="5" t="s">
        <v>45</v>
      </c>
      <c r="AF33" s="5" t="s">
        <v>45</v>
      </c>
      <c r="AG33" s="5" t="s">
        <v>45</v>
      </c>
      <c r="AH33" s="5" t="s">
        <v>45</v>
      </c>
      <c r="AI33" s="5" t="str">
        <f t="shared" si="16"/>
        <v>WO</v>
      </c>
      <c r="AJ33" s="5" t="s">
        <v>45</v>
      </c>
      <c r="AK33" s="5" t="s">
        <v>45</v>
      </c>
      <c r="AL33" s="5" t="s">
        <v>45</v>
      </c>
      <c r="AM33" s="5" t="s">
        <v>48</v>
      </c>
      <c r="AN33" s="5"/>
      <c r="AO33" s="11">
        <v>25</v>
      </c>
      <c r="AP33" s="5">
        <v>1025</v>
      </c>
      <c r="AQ33" s="5" t="s">
        <v>27</v>
      </c>
      <c r="AR33" s="5" t="s">
        <v>59</v>
      </c>
      <c r="AS33">
        <f t="shared" si="6"/>
        <v>25</v>
      </c>
      <c r="AT33">
        <f t="shared" si="7"/>
        <v>0</v>
      </c>
      <c r="AU33">
        <f t="shared" si="8"/>
        <v>2</v>
      </c>
      <c r="AV33">
        <f t="shared" si="9"/>
        <v>4</v>
      </c>
      <c r="AW33">
        <f t="shared" si="10"/>
        <v>31</v>
      </c>
      <c r="AX33">
        <f t="shared" si="11"/>
        <v>31</v>
      </c>
      <c r="AY33" s="19">
        <v>62000</v>
      </c>
      <c r="AZ33" s="18">
        <f t="shared" si="12"/>
        <v>2000</v>
      </c>
      <c r="BA33">
        <f t="shared" si="13"/>
        <v>0</v>
      </c>
      <c r="BB33" s="20">
        <f t="shared" si="14"/>
        <v>62000</v>
      </c>
    </row>
    <row r="34" spans="5:54" x14ac:dyDescent="0.3">
      <c r="E34" s="11">
        <v>26</v>
      </c>
      <c r="F34" s="5">
        <v>1026</v>
      </c>
      <c r="G34" s="5" t="s">
        <v>28</v>
      </c>
      <c r="H34" s="5">
        <f t="shared" si="4"/>
        <v>4</v>
      </c>
      <c r="I34" s="5" t="s">
        <v>45</v>
      </c>
      <c r="J34" s="5" t="s">
        <v>48</v>
      </c>
      <c r="K34" s="5" t="s">
        <v>45</v>
      </c>
      <c r="L34" s="5" t="s">
        <v>45</v>
      </c>
      <c r="M34" s="5" t="s">
        <v>45</v>
      </c>
      <c r="N34" s="5" t="str">
        <f t="shared" si="16"/>
        <v>WO</v>
      </c>
      <c r="O34" s="5" t="s">
        <v>45</v>
      </c>
      <c r="P34" s="5" t="s">
        <v>45</v>
      </c>
      <c r="Q34" s="5" t="s">
        <v>45</v>
      </c>
      <c r="R34" s="5" t="s">
        <v>45</v>
      </c>
      <c r="S34" s="5" t="s">
        <v>45</v>
      </c>
      <c r="T34" s="5" t="s">
        <v>45</v>
      </c>
      <c r="U34" s="5" t="str">
        <f t="shared" si="16"/>
        <v>WO</v>
      </c>
      <c r="V34" s="5" t="s">
        <v>45</v>
      </c>
      <c r="W34" s="5" t="s">
        <v>45</v>
      </c>
      <c r="X34" s="5" t="s">
        <v>45</v>
      </c>
      <c r="Y34" s="5" t="s">
        <v>45</v>
      </c>
      <c r="Z34" s="5" t="s">
        <v>45</v>
      </c>
      <c r="AA34" s="5" t="s">
        <v>45</v>
      </c>
      <c r="AB34" s="5" t="str">
        <f t="shared" si="16"/>
        <v>WO</v>
      </c>
      <c r="AC34" s="5" t="s">
        <v>45</v>
      </c>
      <c r="AD34" s="5" t="s">
        <v>45</v>
      </c>
      <c r="AE34" s="5" t="s">
        <v>45</v>
      </c>
      <c r="AF34" s="5" t="s">
        <v>45</v>
      </c>
      <c r="AG34" s="5" t="s">
        <v>45</v>
      </c>
      <c r="AH34" s="5" t="s">
        <v>45</v>
      </c>
      <c r="AI34" s="5" t="str">
        <f t="shared" si="16"/>
        <v>WO</v>
      </c>
      <c r="AJ34" s="5" t="s">
        <v>45</v>
      </c>
      <c r="AK34" s="5" t="s">
        <v>45</v>
      </c>
      <c r="AL34" s="5" t="s">
        <v>45</v>
      </c>
      <c r="AM34" s="5" t="s">
        <v>48</v>
      </c>
      <c r="AN34" s="5"/>
      <c r="AO34" s="11">
        <v>26</v>
      </c>
      <c r="AP34" s="5">
        <v>1026</v>
      </c>
      <c r="AQ34" s="5" t="s">
        <v>28</v>
      </c>
      <c r="AR34" s="5" t="s">
        <v>59</v>
      </c>
      <c r="AS34">
        <f t="shared" si="6"/>
        <v>25</v>
      </c>
      <c r="AT34">
        <f t="shared" si="7"/>
        <v>0</v>
      </c>
      <c r="AU34">
        <f t="shared" si="8"/>
        <v>2</v>
      </c>
      <c r="AV34">
        <f t="shared" si="9"/>
        <v>4</v>
      </c>
      <c r="AW34">
        <f t="shared" si="10"/>
        <v>31</v>
      </c>
      <c r="AX34">
        <f t="shared" si="11"/>
        <v>31</v>
      </c>
      <c r="AY34" s="19">
        <v>25000</v>
      </c>
      <c r="AZ34" s="18">
        <f t="shared" si="12"/>
        <v>806.45161290322585</v>
      </c>
      <c r="BA34">
        <f t="shared" si="13"/>
        <v>0</v>
      </c>
      <c r="BB34" s="20">
        <f t="shared" si="14"/>
        <v>25000</v>
      </c>
    </row>
    <row r="35" spans="5:54" x14ac:dyDescent="0.3">
      <c r="E35" s="11">
        <v>27</v>
      </c>
      <c r="F35" s="5">
        <v>1027</v>
      </c>
      <c r="G35" s="5" t="s">
        <v>29</v>
      </c>
      <c r="H35" s="5">
        <f t="shared" si="4"/>
        <v>4</v>
      </c>
      <c r="I35" s="5" t="s">
        <v>45</v>
      </c>
      <c r="J35" s="5" t="s">
        <v>48</v>
      </c>
      <c r="K35" s="5" t="s">
        <v>45</v>
      </c>
      <c r="L35" s="5" t="s">
        <v>45</v>
      </c>
      <c r="M35" s="5" t="s">
        <v>45</v>
      </c>
      <c r="N35" s="5" t="str">
        <f t="shared" ref="N35:AI38" si="17">IF(N$7="sun","WO","")</f>
        <v>WO</v>
      </c>
      <c r="O35" s="5" t="s">
        <v>45</v>
      </c>
      <c r="P35" s="5" t="s">
        <v>45</v>
      </c>
      <c r="Q35" s="5" t="s">
        <v>45</v>
      </c>
      <c r="R35" s="5" t="s">
        <v>45</v>
      </c>
      <c r="S35" s="5" t="s">
        <v>45</v>
      </c>
      <c r="T35" s="5" t="s">
        <v>45</v>
      </c>
      <c r="U35" s="5" t="str">
        <f t="shared" si="17"/>
        <v>WO</v>
      </c>
      <c r="V35" s="5" t="s">
        <v>45</v>
      </c>
      <c r="W35" s="5" t="s">
        <v>45</v>
      </c>
      <c r="X35" s="5" t="s">
        <v>45</v>
      </c>
      <c r="Y35" s="5" t="s">
        <v>45</v>
      </c>
      <c r="Z35" s="5" t="s">
        <v>45</v>
      </c>
      <c r="AA35" s="5" t="s">
        <v>45</v>
      </c>
      <c r="AB35" s="5" t="str">
        <f t="shared" si="17"/>
        <v>WO</v>
      </c>
      <c r="AC35" s="5" t="s">
        <v>45</v>
      </c>
      <c r="AD35" s="5" t="s">
        <v>45</v>
      </c>
      <c r="AE35" s="5" t="s">
        <v>45</v>
      </c>
      <c r="AF35" s="5" t="s">
        <v>45</v>
      </c>
      <c r="AG35" s="5" t="s">
        <v>45</v>
      </c>
      <c r="AH35" s="5" t="s">
        <v>45</v>
      </c>
      <c r="AI35" s="5" t="str">
        <f t="shared" si="17"/>
        <v>WO</v>
      </c>
      <c r="AJ35" s="5" t="s">
        <v>45</v>
      </c>
      <c r="AK35" s="5" t="s">
        <v>45</v>
      </c>
      <c r="AL35" s="5" t="s">
        <v>45</v>
      </c>
      <c r="AM35" s="5" t="s">
        <v>48</v>
      </c>
      <c r="AN35" s="5"/>
      <c r="AO35" s="11">
        <v>27</v>
      </c>
      <c r="AP35" s="5">
        <v>1027</v>
      </c>
      <c r="AQ35" s="5" t="s">
        <v>29</v>
      </c>
      <c r="AR35" s="5" t="s">
        <v>59</v>
      </c>
      <c r="AS35">
        <f t="shared" si="6"/>
        <v>25</v>
      </c>
      <c r="AT35">
        <f t="shared" si="7"/>
        <v>0</v>
      </c>
      <c r="AU35">
        <f t="shared" si="8"/>
        <v>2</v>
      </c>
      <c r="AV35">
        <f t="shared" si="9"/>
        <v>4</v>
      </c>
      <c r="AW35">
        <f t="shared" si="10"/>
        <v>31</v>
      </c>
      <c r="AX35">
        <f t="shared" si="11"/>
        <v>31</v>
      </c>
      <c r="AY35" s="19">
        <v>46000</v>
      </c>
      <c r="AZ35" s="18">
        <f t="shared" si="12"/>
        <v>1483.8709677419354</v>
      </c>
      <c r="BA35">
        <f t="shared" si="13"/>
        <v>0</v>
      </c>
      <c r="BB35" s="20">
        <f t="shared" si="14"/>
        <v>46000</v>
      </c>
    </row>
    <row r="36" spans="5:54" x14ac:dyDescent="0.3">
      <c r="E36" s="11">
        <v>28</v>
      </c>
      <c r="F36" s="5">
        <v>1028</v>
      </c>
      <c r="G36" s="5" t="s">
        <v>30</v>
      </c>
      <c r="H36" s="5">
        <f t="shared" si="4"/>
        <v>4</v>
      </c>
      <c r="I36" s="5" t="s">
        <v>45</v>
      </c>
      <c r="J36" s="5" t="s">
        <v>48</v>
      </c>
      <c r="K36" s="5" t="s">
        <v>45</v>
      </c>
      <c r="L36" s="5" t="s">
        <v>45</v>
      </c>
      <c r="M36" s="5" t="s">
        <v>45</v>
      </c>
      <c r="N36" s="5" t="str">
        <f t="shared" si="17"/>
        <v>WO</v>
      </c>
      <c r="O36" s="5" t="s">
        <v>45</v>
      </c>
      <c r="P36" s="5" t="s">
        <v>45</v>
      </c>
      <c r="Q36" s="5" t="s">
        <v>45</v>
      </c>
      <c r="R36" s="5" t="s">
        <v>45</v>
      </c>
      <c r="S36" s="5" t="s">
        <v>45</v>
      </c>
      <c r="T36" s="5" t="s">
        <v>45</v>
      </c>
      <c r="U36" s="5" t="str">
        <f t="shared" si="17"/>
        <v>WO</v>
      </c>
      <c r="V36" s="5" t="s">
        <v>45</v>
      </c>
      <c r="W36" s="5" t="s">
        <v>45</v>
      </c>
      <c r="X36" s="5" t="s">
        <v>45</v>
      </c>
      <c r="Y36" s="5" t="s">
        <v>45</v>
      </c>
      <c r="Z36" s="5" t="s">
        <v>45</v>
      </c>
      <c r="AA36" s="5" t="s">
        <v>45</v>
      </c>
      <c r="AB36" s="5" t="str">
        <f t="shared" si="17"/>
        <v>WO</v>
      </c>
      <c r="AC36" s="5" t="s">
        <v>45</v>
      </c>
      <c r="AD36" s="5" t="s">
        <v>45</v>
      </c>
      <c r="AE36" s="5" t="s">
        <v>45</v>
      </c>
      <c r="AF36" s="5" t="s">
        <v>45</v>
      </c>
      <c r="AG36" s="5" t="s">
        <v>45</v>
      </c>
      <c r="AH36" s="5" t="s">
        <v>45</v>
      </c>
      <c r="AI36" s="5" t="str">
        <f t="shared" si="17"/>
        <v>WO</v>
      </c>
      <c r="AJ36" s="5" t="s">
        <v>45</v>
      </c>
      <c r="AK36" s="5" t="s">
        <v>45</v>
      </c>
      <c r="AL36" s="5" t="s">
        <v>45</v>
      </c>
      <c r="AM36" s="5" t="s">
        <v>48</v>
      </c>
      <c r="AN36" s="5"/>
      <c r="AO36" s="11">
        <v>28</v>
      </c>
      <c r="AP36" s="5">
        <v>1028</v>
      </c>
      <c r="AQ36" s="5" t="s">
        <v>30</v>
      </c>
      <c r="AR36" s="5" t="s">
        <v>59</v>
      </c>
      <c r="AS36">
        <f t="shared" si="6"/>
        <v>25</v>
      </c>
      <c r="AT36">
        <f t="shared" si="7"/>
        <v>0</v>
      </c>
      <c r="AU36">
        <f t="shared" si="8"/>
        <v>2</v>
      </c>
      <c r="AV36">
        <f t="shared" si="9"/>
        <v>4</v>
      </c>
      <c r="AW36">
        <f t="shared" si="10"/>
        <v>31</v>
      </c>
      <c r="AX36">
        <f t="shared" si="11"/>
        <v>31</v>
      </c>
      <c r="AY36" s="19">
        <v>60000</v>
      </c>
      <c r="AZ36" s="18">
        <f t="shared" si="12"/>
        <v>1935.483870967742</v>
      </c>
      <c r="BA36">
        <f t="shared" si="13"/>
        <v>0</v>
      </c>
      <c r="BB36" s="20">
        <f t="shared" si="14"/>
        <v>60000</v>
      </c>
    </row>
    <row r="37" spans="5:54" x14ac:dyDescent="0.3">
      <c r="E37" s="11">
        <v>29</v>
      </c>
      <c r="F37" s="5">
        <v>1029</v>
      </c>
      <c r="G37" s="5" t="s">
        <v>31</v>
      </c>
      <c r="H37" s="5">
        <f t="shared" si="4"/>
        <v>4</v>
      </c>
      <c r="I37" s="5" t="s">
        <v>45</v>
      </c>
      <c r="J37" s="5" t="s">
        <v>48</v>
      </c>
      <c r="K37" s="5" t="s">
        <v>46</v>
      </c>
      <c r="L37" s="5" t="s">
        <v>45</v>
      </c>
      <c r="M37" s="5" t="s">
        <v>45</v>
      </c>
      <c r="N37" s="5" t="str">
        <f t="shared" si="17"/>
        <v>WO</v>
      </c>
      <c r="O37" s="5" t="s">
        <v>45</v>
      </c>
      <c r="P37" s="5" t="s">
        <v>45</v>
      </c>
      <c r="Q37" s="5" t="s">
        <v>45</v>
      </c>
      <c r="R37" s="5" t="s">
        <v>45</v>
      </c>
      <c r="S37" s="5" t="s">
        <v>45</v>
      </c>
      <c r="T37" s="5" t="s">
        <v>45</v>
      </c>
      <c r="U37" s="5" t="str">
        <f t="shared" si="17"/>
        <v>WO</v>
      </c>
      <c r="V37" s="5" t="s">
        <v>45</v>
      </c>
      <c r="W37" s="5" t="s">
        <v>45</v>
      </c>
      <c r="X37" s="5" t="s">
        <v>45</v>
      </c>
      <c r="Y37" s="5" t="s">
        <v>45</v>
      </c>
      <c r="Z37" s="5" t="s">
        <v>45</v>
      </c>
      <c r="AA37" s="5" t="s">
        <v>45</v>
      </c>
      <c r="AB37" s="5" t="str">
        <f t="shared" si="17"/>
        <v>WO</v>
      </c>
      <c r="AC37" s="5" t="s">
        <v>45</v>
      </c>
      <c r="AD37" s="5" t="s">
        <v>45</v>
      </c>
      <c r="AE37" s="5" t="s">
        <v>45</v>
      </c>
      <c r="AF37" s="5" t="s">
        <v>45</v>
      </c>
      <c r="AG37" s="5" t="s">
        <v>45</v>
      </c>
      <c r="AH37" s="5" t="s">
        <v>45</v>
      </c>
      <c r="AI37" s="5" t="str">
        <f t="shared" si="17"/>
        <v>WO</v>
      </c>
      <c r="AJ37" s="5" t="s">
        <v>45</v>
      </c>
      <c r="AK37" s="5" t="s">
        <v>45</v>
      </c>
      <c r="AL37" s="5" t="s">
        <v>48</v>
      </c>
      <c r="AM37" s="5" t="s">
        <v>48</v>
      </c>
      <c r="AN37" s="5"/>
      <c r="AO37" s="11">
        <v>29</v>
      </c>
      <c r="AP37" s="5">
        <v>1029</v>
      </c>
      <c r="AQ37" s="5" t="s">
        <v>31</v>
      </c>
      <c r="AR37" s="5" t="s">
        <v>59</v>
      </c>
      <c r="AS37">
        <f t="shared" si="6"/>
        <v>23</v>
      </c>
      <c r="AT37">
        <f t="shared" si="7"/>
        <v>1</v>
      </c>
      <c r="AU37">
        <f t="shared" si="8"/>
        <v>3</v>
      </c>
      <c r="AV37">
        <f t="shared" si="9"/>
        <v>4</v>
      </c>
      <c r="AW37">
        <f t="shared" si="10"/>
        <v>31</v>
      </c>
      <c r="AX37">
        <f t="shared" si="11"/>
        <v>30</v>
      </c>
      <c r="AY37" s="19">
        <v>28000</v>
      </c>
      <c r="AZ37" s="18">
        <f t="shared" si="12"/>
        <v>903.22580645161293</v>
      </c>
      <c r="BA37">
        <f t="shared" si="13"/>
        <v>903.22580645161293</v>
      </c>
      <c r="BB37" s="20">
        <f t="shared" si="14"/>
        <v>27096.774193548386</v>
      </c>
    </row>
    <row r="38" spans="5:54" x14ac:dyDescent="0.3">
      <c r="E38" s="12">
        <v>30</v>
      </c>
      <c r="F38" s="6">
        <v>1030</v>
      </c>
      <c r="G38" s="6" t="s">
        <v>32</v>
      </c>
      <c r="H38" s="6">
        <f t="shared" si="4"/>
        <v>4</v>
      </c>
      <c r="I38" s="5" t="s">
        <v>45</v>
      </c>
      <c r="J38" s="5" t="s">
        <v>48</v>
      </c>
      <c r="K38" s="5" t="s">
        <v>45</v>
      </c>
      <c r="L38" s="5" t="s">
        <v>45</v>
      </c>
      <c r="M38" s="5" t="s">
        <v>45</v>
      </c>
      <c r="N38" s="5" t="str">
        <f t="shared" si="17"/>
        <v>WO</v>
      </c>
      <c r="O38" s="5" t="s">
        <v>45</v>
      </c>
      <c r="P38" s="5" t="s">
        <v>45</v>
      </c>
      <c r="Q38" s="5" t="s">
        <v>45</v>
      </c>
      <c r="R38" s="5" t="s">
        <v>45</v>
      </c>
      <c r="S38" s="5" t="s">
        <v>45</v>
      </c>
      <c r="T38" s="5" t="s">
        <v>45</v>
      </c>
      <c r="U38" s="5" t="str">
        <f t="shared" si="17"/>
        <v>WO</v>
      </c>
      <c r="V38" s="5" t="s">
        <v>45</v>
      </c>
      <c r="W38" s="5" t="s">
        <v>45</v>
      </c>
      <c r="X38" s="5" t="s">
        <v>45</v>
      </c>
      <c r="Y38" s="5" t="s">
        <v>45</v>
      </c>
      <c r="Z38" s="5" t="s">
        <v>45</v>
      </c>
      <c r="AA38" s="5" t="s">
        <v>45</v>
      </c>
      <c r="AB38" s="5" t="str">
        <f t="shared" si="17"/>
        <v>WO</v>
      </c>
      <c r="AC38" s="5" t="s">
        <v>45</v>
      </c>
      <c r="AD38" s="5" t="s">
        <v>45</v>
      </c>
      <c r="AE38" s="5" t="s">
        <v>45</v>
      </c>
      <c r="AF38" s="5" t="s">
        <v>45</v>
      </c>
      <c r="AG38" s="5" t="s">
        <v>45</v>
      </c>
      <c r="AH38" s="5" t="s">
        <v>45</v>
      </c>
      <c r="AI38" s="5" t="str">
        <f t="shared" si="17"/>
        <v>WO</v>
      </c>
      <c r="AJ38" s="5" t="s">
        <v>45</v>
      </c>
      <c r="AK38" s="5" t="s">
        <v>45</v>
      </c>
      <c r="AL38" s="5" t="s">
        <v>45</v>
      </c>
      <c r="AM38" s="5" t="s">
        <v>48</v>
      </c>
      <c r="AN38" s="6"/>
      <c r="AO38" s="12">
        <v>30</v>
      </c>
      <c r="AP38" s="6">
        <v>1030</v>
      </c>
      <c r="AQ38" s="6" t="s">
        <v>32</v>
      </c>
      <c r="AR38" s="5" t="s">
        <v>59</v>
      </c>
      <c r="AS38">
        <f t="shared" si="6"/>
        <v>25</v>
      </c>
      <c r="AT38">
        <f t="shared" si="7"/>
        <v>0</v>
      </c>
      <c r="AU38">
        <f t="shared" si="8"/>
        <v>2</v>
      </c>
      <c r="AV38">
        <f t="shared" si="9"/>
        <v>4</v>
      </c>
      <c r="AW38">
        <f t="shared" si="10"/>
        <v>31</v>
      </c>
      <c r="AX38">
        <f t="shared" si="11"/>
        <v>31</v>
      </c>
      <c r="AY38" s="19">
        <v>26000</v>
      </c>
      <c r="AZ38" s="18">
        <f t="shared" si="12"/>
        <v>838.70967741935488</v>
      </c>
      <c r="BA38">
        <f t="shared" si="13"/>
        <v>0</v>
      </c>
      <c r="BB38" s="20">
        <f t="shared" si="14"/>
        <v>26000</v>
      </c>
    </row>
    <row r="39" spans="5:54" x14ac:dyDescent="0.3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BB39" s="17"/>
    </row>
    <row r="40" spans="5:54" x14ac:dyDescent="0.3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BB40" s="17"/>
    </row>
  </sheetData>
  <phoneticPr fontId="3" type="noConversion"/>
  <conditionalFormatting sqref="I9:AM38">
    <cfRule type="containsText" dxfId="11" priority="1" operator="containsText" text="L">
      <formula>NOT(ISERROR(SEARCH("L",I9)))</formula>
    </cfRule>
    <cfRule type="containsText" dxfId="10" priority="2" operator="containsText" text="AB">
      <formula>NOT(ISERROR(SEARCH("AB",I9)))</formula>
    </cfRule>
    <cfRule type="containsText" dxfId="9" priority="3" operator="containsText" text="P">
      <formula>NOT(ISERROR(SEARCH("P",I9)))</formula>
    </cfRule>
  </conditionalFormatting>
  <conditionalFormatting sqref="I9:AM40">
    <cfRule type="containsText" dxfId="8" priority="4" operator="containsText" text="wo">
      <formula>NOT(ISERROR(SEARCH("wo",I9)))</formula>
    </cfRule>
  </conditionalFormatting>
  <dataValidations count="1">
    <dataValidation type="list" allowBlank="1" showInputMessage="1" showErrorMessage="1" sqref="O9:T38 I9:M38 AJ9:AM38 V9:AA38 AC9:AH38" xr:uid="{C3617CF5-3186-46B2-8B86-E91E6DD9B5EE}">
      <formula1>"P,AB,L"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983025-61C2-44A7-837F-4ACF804EFBE3}">
          <x14:formula1>
            <xm:f>'ROUGH '!$A$1:$A$12</xm:f>
          </x14:formula1>
          <xm:sqref>H5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6E82-8512-4285-ADE4-1FB92F54624D}">
  <dimension ref="A5:BB40"/>
  <sheetViews>
    <sheetView topLeftCell="D2" zoomScale="61" zoomScaleNormal="91" workbookViewId="0">
      <selection activeCell="AE9" sqref="AE9:AE38"/>
    </sheetView>
  </sheetViews>
  <sheetFormatPr defaultRowHeight="14.4" x14ac:dyDescent="0.3"/>
  <cols>
    <col min="7" max="7" width="22.21875" customWidth="1"/>
    <col min="8" max="8" width="16.5546875" bestFit="1" customWidth="1"/>
    <col min="9" max="9" width="4.77734375" bestFit="1" customWidth="1"/>
    <col min="10" max="10" width="4" bestFit="1" customWidth="1"/>
    <col min="11" max="11" width="4.77734375" bestFit="1" customWidth="1"/>
    <col min="12" max="12" width="4" bestFit="1" customWidth="1"/>
    <col min="13" max="13" width="3" bestFit="1" customWidth="1"/>
    <col min="14" max="14" width="3.5546875" bestFit="1" customWidth="1"/>
    <col min="15" max="15" width="4.88671875" bestFit="1" customWidth="1"/>
    <col min="16" max="16" width="4.77734375" bestFit="1" customWidth="1"/>
    <col min="17" max="17" width="4" bestFit="1" customWidth="1"/>
    <col min="18" max="18" width="4.77734375" bestFit="1" customWidth="1"/>
    <col min="19" max="19" width="4" bestFit="1" customWidth="1"/>
    <col min="20" max="20" width="3" bestFit="1" customWidth="1"/>
    <col min="21" max="21" width="3.5546875" bestFit="1" customWidth="1"/>
    <col min="22" max="22" width="3.88671875" bestFit="1" customWidth="1"/>
    <col min="23" max="23" width="4.77734375" bestFit="1" customWidth="1"/>
    <col min="24" max="24" width="4" bestFit="1" customWidth="1"/>
    <col min="25" max="25" width="4.77734375" bestFit="1" customWidth="1"/>
    <col min="26" max="26" width="4" bestFit="1" customWidth="1"/>
    <col min="27" max="27" width="3" bestFit="1" customWidth="1"/>
    <col min="28" max="28" width="3.5546875" bestFit="1" customWidth="1"/>
    <col min="29" max="29" width="3.88671875" bestFit="1" customWidth="1"/>
    <col min="30" max="30" width="4.77734375" bestFit="1" customWidth="1"/>
    <col min="31" max="31" width="4" bestFit="1" customWidth="1"/>
    <col min="32" max="32" width="4.77734375" bestFit="1" customWidth="1"/>
    <col min="33" max="33" width="4" bestFit="1" customWidth="1"/>
    <col min="34" max="34" width="3" bestFit="1" customWidth="1"/>
    <col min="35" max="35" width="3.5546875" bestFit="1" customWidth="1"/>
    <col min="36" max="36" width="3.88671875" bestFit="1" customWidth="1"/>
    <col min="37" max="37" width="4.77734375" bestFit="1" customWidth="1"/>
    <col min="38" max="38" width="4" bestFit="1" customWidth="1"/>
    <col min="39" max="39" width="4.77734375" bestFit="1" customWidth="1"/>
    <col min="40" max="40" width="12.44140625" bestFit="1" customWidth="1"/>
    <col min="41" max="41" width="5.44140625" bestFit="1" customWidth="1"/>
    <col min="43" max="43" width="19.33203125" bestFit="1" customWidth="1"/>
    <col min="44" max="44" width="19.33203125" customWidth="1"/>
    <col min="48" max="48" width="9.77734375" bestFit="1" customWidth="1"/>
    <col min="49" max="49" width="11.77734375" bestFit="1" customWidth="1"/>
    <col min="50" max="50" width="10.88671875" bestFit="1" customWidth="1"/>
    <col min="52" max="52" width="16" bestFit="1" customWidth="1"/>
    <col min="53" max="53" width="12" bestFit="1" customWidth="1"/>
    <col min="54" max="54" width="22.6640625" bestFit="1" customWidth="1"/>
  </cols>
  <sheetData>
    <row r="5" spans="1:54" x14ac:dyDescent="0.3">
      <c r="G5" t="s">
        <v>34</v>
      </c>
      <c r="H5" s="1">
        <v>45597</v>
      </c>
    </row>
    <row r="6" spans="1:54" x14ac:dyDescent="0.3">
      <c r="H6" s="1">
        <f>EOMONTH(H5,0)</f>
        <v>45626</v>
      </c>
    </row>
    <row r="7" spans="1:54" x14ac:dyDescent="0.3">
      <c r="I7" t="str">
        <f>TEXT(I8,"DDD")</f>
        <v>Fri</v>
      </c>
      <c r="J7" t="str">
        <f t="shared" ref="J7:AM7" si="0">TEXT(J8,"DDD")</f>
        <v>Sat</v>
      </c>
      <c r="K7" t="str">
        <f t="shared" si="0"/>
        <v>Sun</v>
      </c>
      <c r="L7" t="str">
        <f t="shared" si="0"/>
        <v>Mon</v>
      </c>
      <c r="M7" t="str">
        <f t="shared" si="0"/>
        <v>Tue</v>
      </c>
      <c r="N7" t="str">
        <f t="shared" si="0"/>
        <v>Wed</v>
      </c>
      <c r="O7" t="str">
        <f t="shared" si="0"/>
        <v>Thu</v>
      </c>
      <c r="P7" t="str">
        <f t="shared" si="0"/>
        <v>Fri</v>
      </c>
      <c r="Q7" t="str">
        <f t="shared" si="0"/>
        <v>Sat</v>
      </c>
      <c r="R7" t="str">
        <f t="shared" si="0"/>
        <v>Sun</v>
      </c>
      <c r="S7" t="str">
        <f t="shared" si="0"/>
        <v>Mon</v>
      </c>
      <c r="T7" t="str">
        <f t="shared" si="0"/>
        <v>Tue</v>
      </c>
      <c r="U7" t="str">
        <f t="shared" si="0"/>
        <v>Wed</v>
      </c>
      <c r="V7" t="str">
        <f t="shared" si="0"/>
        <v>Thu</v>
      </c>
      <c r="W7" t="str">
        <f t="shared" si="0"/>
        <v>Fri</v>
      </c>
      <c r="X7" t="str">
        <f t="shared" si="0"/>
        <v>Sat</v>
      </c>
      <c r="Y7" t="str">
        <f t="shared" si="0"/>
        <v>Sun</v>
      </c>
      <c r="Z7" t="str">
        <f t="shared" si="0"/>
        <v>Mon</v>
      </c>
      <c r="AA7" t="str">
        <f t="shared" si="0"/>
        <v>Tue</v>
      </c>
      <c r="AB7" t="str">
        <f t="shared" si="0"/>
        <v>Wed</v>
      </c>
      <c r="AC7" t="str">
        <f t="shared" si="0"/>
        <v>Thu</v>
      </c>
      <c r="AD7" t="str">
        <f t="shared" si="0"/>
        <v>Fri</v>
      </c>
      <c r="AE7" t="str">
        <f t="shared" si="0"/>
        <v>Sat</v>
      </c>
      <c r="AF7" t="str">
        <f t="shared" si="0"/>
        <v>Sun</v>
      </c>
      <c r="AG7" t="str">
        <f t="shared" si="0"/>
        <v>Mon</v>
      </c>
      <c r="AH7" t="str">
        <f t="shared" si="0"/>
        <v>Tue</v>
      </c>
      <c r="AI7" t="str">
        <f t="shared" si="0"/>
        <v>Wed</v>
      </c>
      <c r="AJ7" t="str">
        <f t="shared" si="0"/>
        <v>Thu</v>
      </c>
      <c r="AK7" t="str">
        <f t="shared" si="0"/>
        <v>Fri</v>
      </c>
      <c r="AL7" t="str">
        <f t="shared" si="0"/>
        <v>Sat</v>
      </c>
      <c r="AM7" t="str">
        <f t="shared" si="0"/>
        <v/>
      </c>
    </row>
    <row r="8" spans="1:54" s="3" customFormat="1" x14ac:dyDescent="0.3">
      <c r="A8"/>
      <c r="B8"/>
      <c r="C8"/>
      <c r="D8" s="2"/>
      <c r="E8" s="7" t="s">
        <v>65</v>
      </c>
      <c r="F8" s="8" t="s">
        <v>1</v>
      </c>
      <c r="G8" s="8" t="s">
        <v>33</v>
      </c>
      <c r="H8" s="8" t="s">
        <v>35</v>
      </c>
      <c r="I8" s="9">
        <f>H5</f>
        <v>45597</v>
      </c>
      <c r="J8" s="9">
        <f t="shared" ref="J8:AK8" si="1">IF(I8&lt;$H$6,I8+1,"")</f>
        <v>45598</v>
      </c>
      <c r="K8" s="9">
        <f t="shared" si="1"/>
        <v>45599</v>
      </c>
      <c r="L8" s="9">
        <f t="shared" si="1"/>
        <v>45600</v>
      </c>
      <c r="M8" s="9">
        <f t="shared" si="1"/>
        <v>45601</v>
      </c>
      <c r="N8" s="9">
        <f t="shared" si="1"/>
        <v>45602</v>
      </c>
      <c r="O8" s="9">
        <f t="shared" si="1"/>
        <v>45603</v>
      </c>
      <c r="P8" s="9">
        <f t="shared" si="1"/>
        <v>45604</v>
      </c>
      <c r="Q8" s="9">
        <f t="shared" si="1"/>
        <v>45605</v>
      </c>
      <c r="R8" s="9">
        <f t="shared" si="1"/>
        <v>45606</v>
      </c>
      <c r="S8" s="9">
        <f t="shared" si="1"/>
        <v>45607</v>
      </c>
      <c r="T8" s="9">
        <f t="shared" si="1"/>
        <v>45608</v>
      </c>
      <c r="U8" s="9">
        <f t="shared" si="1"/>
        <v>45609</v>
      </c>
      <c r="V8" s="9">
        <f t="shared" si="1"/>
        <v>45610</v>
      </c>
      <c r="W8" s="9">
        <f t="shared" si="1"/>
        <v>45611</v>
      </c>
      <c r="X8" s="9">
        <f t="shared" si="1"/>
        <v>45612</v>
      </c>
      <c r="Y8" s="9">
        <f t="shared" si="1"/>
        <v>45613</v>
      </c>
      <c r="Z8" s="9">
        <f t="shared" si="1"/>
        <v>45614</v>
      </c>
      <c r="AA8" s="9">
        <f t="shared" si="1"/>
        <v>45615</v>
      </c>
      <c r="AB8" s="9">
        <f t="shared" si="1"/>
        <v>45616</v>
      </c>
      <c r="AC8" s="9">
        <f t="shared" si="1"/>
        <v>45617</v>
      </c>
      <c r="AD8" s="9">
        <f t="shared" si="1"/>
        <v>45618</v>
      </c>
      <c r="AE8" s="9">
        <f t="shared" si="1"/>
        <v>45619</v>
      </c>
      <c r="AF8" s="9">
        <f t="shared" si="1"/>
        <v>45620</v>
      </c>
      <c r="AG8" s="9">
        <f t="shared" si="1"/>
        <v>45621</v>
      </c>
      <c r="AH8" s="9">
        <f t="shared" si="1"/>
        <v>45622</v>
      </c>
      <c r="AI8" s="9">
        <f t="shared" si="1"/>
        <v>45623</v>
      </c>
      <c r="AJ8" s="9">
        <f t="shared" si="1"/>
        <v>45624</v>
      </c>
      <c r="AK8" s="9">
        <f t="shared" si="1"/>
        <v>45625</v>
      </c>
      <c r="AL8" s="9">
        <f t="shared" ref="AL8:AM8" si="2">IF(AK8&lt;$H$6,AK8+1,"")</f>
        <v>45626</v>
      </c>
      <c r="AM8" s="10" t="str">
        <f t="shared" si="2"/>
        <v/>
      </c>
      <c r="AN8" s="4"/>
      <c r="AO8" s="13" t="s">
        <v>65</v>
      </c>
      <c r="AP8" s="14" t="s">
        <v>1</v>
      </c>
      <c r="AQ8" s="14" t="s">
        <v>33</v>
      </c>
      <c r="AR8" s="14" t="s">
        <v>62</v>
      </c>
      <c r="AS8" s="15" t="s">
        <v>41</v>
      </c>
      <c r="AT8" s="15" t="s">
        <v>42</v>
      </c>
      <c r="AU8" s="15" t="s">
        <v>43</v>
      </c>
      <c r="AV8" s="15" t="s">
        <v>44</v>
      </c>
      <c r="AW8" s="15" t="s">
        <v>47</v>
      </c>
      <c r="AX8" s="15" t="s">
        <v>36</v>
      </c>
      <c r="AY8" s="15" t="s">
        <v>37</v>
      </c>
      <c r="AZ8" s="15" t="s">
        <v>38</v>
      </c>
      <c r="BA8" s="15" t="s">
        <v>39</v>
      </c>
      <c r="BB8" s="16" t="s">
        <v>40</v>
      </c>
    </row>
    <row r="9" spans="1:54" x14ac:dyDescent="0.3">
      <c r="E9" s="11">
        <v>1</v>
      </c>
      <c r="F9" s="5">
        <v>1001</v>
      </c>
      <c r="G9" s="5" t="s">
        <v>3</v>
      </c>
      <c r="H9" s="5">
        <f>COUNTIF($I$7:$AM$7,"sun")</f>
        <v>4</v>
      </c>
      <c r="I9" s="5" t="s">
        <v>45</v>
      </c>
      <c r="J9" s="5" t="s">
        <v>45</v>
      </c>
      <c r="K9" s="5" t="str">
        <f t="shared" ref="K9:AM17" si="3">IF(K$7="sun","WO","")</f>
        <v>WO</v>
      </c>
      <c r="L9" s="5" t="s">
        <v>45</v>
      </c>
      <c r="M9" s="5" t="s">
        <v>45</v>
      </c>
      <c r="N9" s="5" t="s">
        <v>45</v>
      </c>
      <c r="O9" s="5" t="s">
        <v>45</v>
      </c>
      <c r="P9" s="5" t="s">
        <v>45</v>
      </c>
      <c r="Q9" s="5" t="s">
        <v>45</v>
      </c>
      <c r="R9" s="5" t="str">
        <f t="shared" si="3"/>
        <v>WO</v>
      </c>
      <c r="S9" s="5" t="s">
        <v>45</v>
      </c>
      <c r="T9" s="5" t="s">
        <v>45</v>
      </c>
      <c r="U9" s="5" t="s">
        <v>45</v>
      </c>
      <c r="V9" s="5" t="s">
        <v>46</v>
      </c>
      <c r="W9" s="5" t="s">
        <v>48</v>
      </c>
      <c r="X9" s="5" t="s">
        <v>45</v>
      </c>
      <c r="Y9" s="5" t="str">
        <f t="shared" si="3"/>
        <v>WO</v>
      </c>
      <c r="Z9" s="5" t="s">
        <v>45</v>
      </c>
      <c r="AA9" s="5" t="s">
        <v>45</v>
      </c>
      <c r="AB9" s="5" t="s">
        <v>45</v>
      </c>
      <c r="AC9" s="5" t="s">
        <v>45</v>
      </c>
      <c r="AD9" s="5" t="s">
        <v>45</v>
      </c>
      <c r="AE9" s="5" t="s">
        <v>45</v>
      </c>
      <c r="AF9" s="5" t="str">
        <f t="shared" si="3"/>
        <v>WO</v>
      </c>
      <c r="AG9" s="5" t="s">
        <v>45</v>
      </c>
      <c r="AH9" s="5" t="s">
        <v>45</v>
      </c>
      <c r="AI9" s="5" t="s">
        <v>45</v>
      </c>
      <c r="AJ9" s="5" t="s">
        <v>45</v>
      </c>
      <c r="AK9" s="5" t="s">
        <v>45</v>
      </c>
      <c r="AL9" s="5" t="s">
        <v>45</v>
      </c>
      <c r="AM9" s="5" t="str">
        <f t="shared" si="3"/>
        <v/>
      </c>
      <c r="AN9" s="5"/>
      <c r="AO9" s="11">
        <v>1</v>
      </c>
      <c r="AP9" s="5">
        <v>1001</v>
      </c>
      <c r="AQ9" s="5" t="s">
        <v>3</v>
      </c>
      <c r="AR9" s="5" t="s">
        <v>64</v>
      </c>
      <c r="AS9">
        <f>COUNTIF($I9:$AM9,"P")</f>
        <v>24</v>
      </c>
      <c r="AT9">
        <f>COUNTIF($I9:$AM9,"AB")</f>
        <v>1</v>
      </c>
      <c r="AU9">
        <f>COUNTIF($I9:$AM9,"L")</f>
        <v>1</v>
      </c>
      <c r="AV9">
        <f>COUNTIF($I9:$AM9,"WO")</f>
        <v>4</v>
      </c>
      <c r="AW9">
        <f>($H$6-$H$5)+1</f>
        <v>30</v>
      </c>
      <c r="AX9">
        <f>AW9-AT9</f>
        <v>29</v>
      </c>
      <c r="AY9" s="19">
        <v>28000</v>
      </c>
      <c r="AZ9" s="18">
        <f>AY9/AW9</f>
        <v>933.33333333333337</v>
      </c>
      <c r="BA9">
        <f>AZ9*AT9</f>
        <v>933.33333333333337</v>
      </c>
      <c r="BB9" s="20">
        <f>AY9-BA9</f>
        <v>27066.666666666668</v>
      </c>
    </row>
    <row r="10" spans="1:54" x14ac:dyDescent="0.3">
      <c r="E10" s="11">
        <v>2</v>
      </c>
      <c r="F10" s="5">
        <v>1002</v>
      </c>
      <c r="G10" s="5" t="s">
        <v>4</v>
      </c>
      <c r="H10" s="5">
        <f t="shared" ref="H10:H38" si="4">COUNTIF($I$7:$AM$7,"sun")</f>
        <v>4</v>
      </c>
      <c r="I10" s="5" t="s">
        <v>45</v>
      </c>
      <c r="J10" s="5" t="s">
        <v>45</v>
      </c>
      <c r="K10" s="5" t="str">
        <f t="shared" ref="K10:R10" si="5">IF(K$7="sun","WO","")</f>
        <v>WO</v>
      </c>
      <c r="L10" s="5" t="s">
        <v>45</v>
      </c>
      <c r="M10" s="5" t="s">
        <v>45</v>
      </c>
      <c r="N10" s="5" t="s">
        <v>45</v>
      </c>
      <c r="O10" s="5" t="s">
        <v>45</v>
      </c>
      <c r="P10" s="5" t="s">
        <v>45</v>
      </c>
      <c r="Q10" s="5" t="s">
        <v>45</v>
      </c>
      <c r="R10" s="5" t="str">
        <f t="shared" si="5"/>
        <v>WO</v>
      </c>
      <c r="S10" s="5" t="s">
        <v>45</v>
      </c>
      <c r="T10" s="5" t="s">
        <v>45</v>
      </c>
      <c r="U10" s="5" t="s">
        <v>45</v>
      </c>
      <c r="V10" s="5" t="s">
        <v>45</v>
      </c>
      <c r="W10" s="5" t="s">
        <v>48</v>
      </c>
      <c r="X10" s="5" t="s">
        <v>45</v>
      </c>
      <c r="Y10" s="5" t="str">
        <f t="shared" si="3"/>
        <v>WO</v>
      </c>
      <c r="Z10" s="5" t="s">
        <v>45</v>
      </c>
      <c r="AA10" s="5" t="s">
        <v>45</v>
      </c>
      <c r="AB10" s="5" t="s">
        <v>45</v>
      </c>
      <c r="AC10" s="5" t="s">
        <v>45</v>
      </c>
      <c r="AD10" s="5" t="s">
        <v>45</v>
      </c>
      <c r="AE10" s="5" t="s">
        <v>45</v>
      </c>
      <c r="AF10" s="5" t="str">
        <f t="shared" si="3"/>
        <v>WO</v>
      </c>
      <c r="AG10" s="5" t="s">
        <v>45</v>
      </c>
      <c r="AH10" s="5" t="s">
        <v>45</v>
      </c>
      <c r="AI10" s="5" t="s">
        <v>45</v>
      </c>
      <c r="AJ10" s="5" t="s">
        <v>46</v>
      </c>
      <c r="AK10" s="5" t="s">
        <v>46</v>
      </c>
      <c r="AL10" s="5" t="s">
        <v>45</v>
      </c>
      <c r="AM10" s="5" t="str">
        <f t="shared" si="3"/>
        <v/>
      </c>
      <c r="AN10" s="5"/>
      <c r="AO10" s="11">
        <v>2</v>
      </c>
      <c r="AP10" s="5">
        <v>1002</v>
      </c>
      <c r="AQ10" s="5" t="s">
        <v>4</v>
      </c>
      <c r="AR10" s="5" t="s">
        <v>64</v>
      </c>
      <c r="AS10">
        <f t="shared" ref="AS10:AS38" si="6">COUNTIF($I10:$AM10,"P")</f>
        <v>23</v>
      </c>
      <c r="AT10">
        <f t="shared" ref="AT10:AT38" si="7">COUNTIF($I10:$AM10,"AB")</f>
        <v>2</v>
      </c>
      <c r="AU10">
        <f t="shared" ref="AU10:AU38" si="8">COUNTIF($I10:$AM10,"L")</f>
        <v>1</v>
      </c>
      <c r="AV10">
        <f t="shared" ref="AV10:AV38" si="9">COUNTIF($I10:$AM10,"WO")</f>
        <v>4</v>
      </c>
      <c r="AW10">
        <f t="shared" ref="AW10:AW38" si="10">($H$6-$H$5)+1</f>
        <v>30</v>
      </c>
      <c r="AX10">
        <f t="shared" ref="AX10:AX38" si="11">AW10-AT10</f>
        <v>28</v>
      </c>
      <c r="AY10" s="19">
        <v>26000</v>
      </c>
      <c r="AZ10" s="18">
        <f t="shared" ref="AZ10:AZ38" si="12">AY10/AW10</f>
        <v>866.66666666666663</v>
      </c>
      <c r="BA10">
        <f t="shared" ref="BA10:BA38" si="13">AZ10*AT10</f>
        <v>1733.3333333333333</v>
      </c>
      <c r="BB10" s="20">
        <f t="shared" ref="BB10:BB38" si="14">AY10-BA10</f>
        <v>24266.666666666668</v>
      </c>
    </row>
    <row r="11" spans="1:54" x14ac:dyDescent="0.3">
      <c r="E11" s="11">
        <v>3</v>
      </c>
      <c r="F11" s="5">
        <v>1003</v>
      </c>
      <c r="G11" s="5" t="s">
        <v>5</v>
      </c>
      <c r="H11" s="5">
        <f t="shared" si="4"/>
        <v>4</v>
      </c>
      <c r="I11" s="5" t="s">
        <v>46</v>
      </c>
      <c r="J11" s="5" t="s">
        <v>45</v>
      </c>
      <c r="K11" s="5" t="str">
        <f t="shared" si="3"/>
        <v>WO</v>
      </c>
      <c r="L11" s="5" t="s">
        <v>45</v>
      </c>
      <c r="M11" s="5" t="s">
        <v>45</v>
      </c>
      <c r="N11" s="5" t="s">
        <v>45</v>
      </c>
      <c r="O11" s="5" t="s">
        <v>45</v>
      </c>
      <c r="P11" s="5" t="s">
        <v>45</v>
      </c>
      <c r="Q11" s="5" t="s">
        <v>45</v>
      </c>
      <c r="R11" s="5" t="str">
        <f t="shared" si="3"/>
        <v>WO</v>
      </c>
      <c r="S11" s="5" t="s">
        <v>45</v>
      </c>
      <c r="T11" s="5" t="s">
        <v>45</v>
      </c>
      <c r="U11" s="5" t="s">
        <v>45</v>
      </c>
      <c r="V11" s="5" t="s">
        <v>45</v>
      </c>
      <c r="W11" s="5" t="s">
        <v>48</v>
      </c>
      <c r="X11" s="5" t="s">
        <v>45</v>
      </c>
      <c r="Y11" s="5" t="str">
        <f t="shared" si="3"/>
        <v>WO</v>
      </c>
      <c r="Z11" s="5" t="s">
        <v>45</v>
      </c>
      <c r="AA11" s="5" t="s">
        <v>45</v>
      </c>
      <c r="AB11" s="5" t="s">
        <v>45</v>
      </c>
      <c r="AC11" s="5" t="s">
        <v>45</v>
      </c>
      <c r="AD11" s="5" t="s">
        <v>45</v>
      </c>
      <c r="AE11" s="5" t="s">
        <v>45</v>
      </c>
      <c r="AF11" s="5" t="str">
        <f t="shared" si="3"/>
        <v>WO</v>
      </c>
      <c r="AG11" s="5" t="s">
        <v>45</v>
      </c>
      <c r="AH11" s="5" t="s">
        <v>45</v>
      </c>
      <c r="AI11" s="5" t="s">
        <v>45</v>
      </c>
      <c r="AJ11" s="5" t="s">
        <v>45</v>
      </c>
      <c r="AK11" s="5" t="s">
        <v>45</v>
      </c>
      <c r="AL11" s="5" t="s">
        <v>45</v>
      </c>
      <c r="AM11" s="5" t="str">
        <f t="shared" si="3"/>
        <v/>
      </c>
      <c r="AN11" s="5"/>
      <c r="AO11" s="11">
        <v>3</v>
      </c>
      <c r="AP11" s="5">
        <v>1003</v>
      </c>
      <c r="AQ11" s="5" t="s">
        <v>5</v>
      </c>
      <c r="AR11" s="5" t="s">
        <v>60</v>
      </c>
      <c r="AS11">
        <f t="shared" si="6"/>
        <v>24</v>
      </c>
      <c r="AT11">
        <f t="shared" si="7"/>
        <v>1</v>
      </c>
      <c r="AU11">
        <f t="shared" si="8"/>
        <v>1</v>
      </c>
      <c r="AV11">
        <f t="shared" si="9"/>
        <v>4</v>
      </c>
      <c r="AW11">
        <f t="shared" si="10"/>
        <v>30</v>
      </c>
      <c r="AX11">
        <f t="shared" si="11"/>
        <v>29</v>
      </c>
      <c r="AY11" s="19">
        <v>48000</v>
      </c>
      <c r="AZ11" s="18">
        <f t="shared" si="12"/>
        <v>1600</v>
      </c>
      <c r="BA11">
        <f t="shared" si="13"/>
        <v>1600</v>
      </c>
      <c r="BB11" s="20">
        <f t="shared" si="14"/>
        <v>46400</v>
      </c>
    </row>
    <row r="12" spans="1:54" x14ac:dyDescent="0.3">
      <c r="E12" s="11">
        <v>4</v>
      </c>
      <c r="F12" s="5">
        <v>1004</v>
      </c>
      <c r="G12" s="5" t="s">
        <v>6</v>
      </c>
      <c r="H12" s="5">
        <f t="shared" si="4"/>
        <v>4</v>
      </c>
      <c r="I12" s="5" t="s">
        <v>45</v>
      </c>
      <c r="J12" s="5" t="s">
        <v>45</v>
      </c>
      <c r="K12" s="5" t="str">
        <f t="shared" si="3"/>
        <v>WO</v>
      </c>
      <c r="L12" s="5" t="s">
        <v>45</v>
      </c>
      <c r="M12" s="5" t="s">
        <v>45</v>
      </c>
      <c r="N12" s="5" t="s">
        <v>46</v>
      </c>
      <c r="O12" s="5" t="s">
        <v>45</v>
      </c>
      <c r="P12" s="5" t="s">
        <v>45</v>
      </c>
      <c r="Q12" s="5" t="s">
        <v>45</v>
      </c>
      <c r="R12" s="5" t="str">
        <f t="shared" si="3"/>
        <v>WO</v>
      </c>
      <c r="S12" s="5" t="s">
        <v>45</v>
      </c>
      <c r="T12" s="5" t="s">
        <v>45</v>
      </c>
      <c r="U12" s="5" t="s">
        <v>45</v>
      </c>
      <c r="V12" s="5" t="s">
        <v>45</v>
      </c>
      <c r="W12" s="5" t="s">
        <v>48</v>
      </c>
      <c r="X12" s="5" t="s">
        <v>45</v>
      </c>
      <c r="Y12" s="5" t="str">
        <f t="shared" si="3"/>
        <v>WO</v>
      </c>
      <c r="Z12" s="5" t="s">
        <v>45</v>
      </c>
      <c r="AA12" s="5" t="s">
        <v>45</v>
      </c>
      <c r="AB12" s="5" t="s">
        <v>45</v>
      </c>
      <c r="AC12" s="5" t="s">
        <v>45</v>
      </c>
      <c r="AD12" s="5" t="s">
        <v>45</v>
      </c>
      <c r="AE12" s="5" t="s">
        <v>45</v>
      </c>
      <c r="AF12" s="5" t="str">
        <f t="shared" si="3"/>
        <v>WO</v>
      </c>
      <c r="AG12" s="5" t="s">
        <v>45</v>
      </c>
      <c r="AH12" s="5" t="s">
        <v>45</v>
      </c>
      <c r="AI12" s="5" t="s">
        <v>45</v>
      </c>
      <c r="AJ12" s="5" t="s">
        <v>45</v>
      </c>
      <c r="AK12" s="5" t="s">
        <v>45</v>
      </c>
      <c r="AL12" s="5" t="s">
        <v>45</v>
      </c>
      <c r="AM12" s="5" t="str">
        <f t="shared" si="3"/>
        <v/>
      </c>
      <c r="AN12" s="5"/>
      <c r="AO12" s="11">
        <v>4</v>
      </c>
      <c r="AP12" s="5">
        <v>1004</v>
      </c>
      <c r="AQ12" s="5" t="s">
        <v>6</v>
      </c>
      <c r="AR12" s="5" t="s">
        <v>60</v>
      </c>
      <c r="AS12">
        <f t="shared" si="6"/>
        <v>24</v>
      </c>
      <c r="AT12">
        <f t="shared" si="7"/>
        <v>1</v>
      </c>
      <c r="AU12">
        <f t="shared" si="8"/>
        <v>1</v>
      </c>
      <c r="AV12">
        <f t="shared" si="9"/>
        <v>4</v>
      </c>
      <c r="AW12">
        <f t="shared" si="10"/>
        <v>30</v>
      </c>
      <c r="AX12">
        <f t="shared" si="11"/>
        <v>29</v>
      </c>
      <c r="AY12" s="19">
        <v>60000</v>
      </c>
      <c r="AZ12" s="18">
        <f t="shared" si="12"/>
        <v>2000</v>
      </c>
      <c r="BA12">
        <f t="shared" si="13"/>
        <v>2000</v>
      </c>
      <c r="BB12" s="20">
        <f t="shared" si="14"/>
        <v>58000</v>
      </c>
    </row>
    <row r="13" spans="1:54" x14ac:dyDescent="0.3">
      <c r="E13" s="11">
        <v>5</v>
      </c>
      <c r="F13" s="5">
        <v>1005</v>
      </c>
      <c r="G13" s="5" t="s">
        <v>7</v>
      </c>
      <c r="H13" s="5">
        <f t="shared" si="4"/>
        <v>4</v>
      </c>
      <c r="I13" s="5" t="s">
        <v>45</v>
      </c>
      <c r="J13" s="5" t="s">
        <v>45</v>
      </c>
      <c r="K13" s="5" t="str">
        <f t="shared" si="3"/>
        <v>WO</v>
      </c>
      <c r="L13" s="5" t="s">
        <v>45</v>
      </c>
      <c r="M13" s="5" t="s">
        <v>45</v>
      </c>
      <c r="N13" s="5" t="s">
        <v>45</v>
      </c>
      <c r="O13" s="5" t="s">
        <v>45</v>
      </c>
      <c r="P13" s="5" t="s">
        <v>45</v>
      </c>
      <c r="Q13" s="5" t="s">
        <v>45</v>
      </c>
      <c r="R13" s="5" t="str">
        <f t="shared" si="3"/>
        <v>WO</v>
      </c>
      <c r="S13" s="5" t="s">
        <v>45</v>
      </c>
      <c r="T13" s="5" t="s">
        <v>45</v>
      </c>
      <c r="U13" s="5" t="s">
        <v>45</v>
      </c>
      <c r="V13" s="5" t="s">
        <v>45</v>
      </c>
      <c r="W13" s="5" t="s">
        <v>48</v>
      </c>
      <c r="X13" s="5" t="s">
        <v>45</v>
      </c>
      <c r="Y13" s="5" t="str">
        <f t="shared" si="3"/>
        <v>WO</v>
      </c>
      <c r="Z13" s="5" t="s">
        <v>45</v>
      </c>
      <c r="AA13" s="5" t="s">
        <v>45</v>
      </c>
      <c r="AB13" s="5" t="s">
        <v>45</v>
      </c>
      <c r="AC13" s="5" t="s">
        <v>45</v>
      </c>
      <c r="AD13" s="5" t="s">
        <v>45</v>
      </c>
      <c r="AE13" s="5" t="s">
        <v>45</v>
      </c>
      <c r="AF13" s="5" t="str">
        <f t="shared" si="3"/>
        <v>WO</v>
      </c>
      <c r="AG13" s="5" t="s">
        <v>45</v>
      </c>
      <c r="AH13" s="5" t="s">
        <v>45</v>
      </c>
      <c r="AI13" s="5" t="s">
        <v>45</v>
      </c>
      <c r="AJ13" s="5" t="s">
        <v>45</v>
      </c>
      <c r="AK13" s="5" t="s">
        <v>45</v>
      </c>
      <c r="AL13" s="5" t="s">
        <v>45</v>
      </c>
      <c r="AM13" s="5" t="str">
        <f t="shared" si="3"/>
        <v/>
      </c>
      <c r="AN13" s="5"/>
      <c r="AO13" s="11">
        <v>5</v>
      </c>
      <c r="AP13" s="5">
        <v>1005</v>
      </c>
      <c r="AQ13" s="5" t="s">
        <v>7</v>
      </c>
      <c r="AR13" s="5" t="s">
        <v>60</v>
      </c>
      <c r="AS13">
        <f t="shared" si="6"/>
        <v>25</v>
      </c>
      <c r="AT13">
        <f t="shared" si="7"/>
        <v>0</v>
      </c>
      <c r="AU13">
        <f t="shared" si="8"/>
        <v>1</v>
      </c>
      <c r="AV13">
        <f t="shared" si="9"/>
        <v>4</v>
      </c>
      <c r="AW13">
        <f t="shared" si="10"/>
        <v>30</v>
      </c>
      <c r="AX13">
        <f t="shared" si="11"/>
        <v>30</v>
      </c>
      <c r="AY13" s="19">
        <v>55000</v>
      </c>
      <c r="AZ13" s="18">
        <f t="shared" si="12"/>
        <v>1833.3333333333333</v>
      </c>
      <c r="BA13">
        <f t="shared" si="13"/>
        <v>0</v>
      </c>
      <c r="BB13" s="20">
        <f t="shared" si="14"/>
        <v>55000</v>
      </c>
    </row>
    <row r="14" spans="1:54" x14ac:dyDescent="0.3">
      <c r="E14" s="11">
        <v>6</v>
      </c>
      <c r="F14" s="5">
        <v>1006</v>
      </c>
      <c r="G14" s="5" t="s">
        <v>8</v>
      </c>
      <c r="H14" s="5">
        <f t="shared" si="4"/>
        <v>4</v>
      </c>
      <c r="I14" s="5" t="s">
        <v>45</v>
      </c>
      <c r="J14" s="5" t="s">
        <v>45</v>
      </c>
      <c r="K14" s="5" t="str">
        <f t="shared" si="3"/>
        <v>WO</v>
      </c>
      <c r="L14" s="5" t="s">
        <v>45</v>
      </c>
      <c r="M14" s="5" t="s">
        <v>45</v>
      </c>
      <c r="N14" s="5" t="s">
        <v>45</v>
      </c>
      <c r="O14" s="5" t="s">
        <v>45</v>
      </c>
      <c r="P14" s="5" t="s">
        <v>45</v>
      </c>
      <c r="Q14" s="5" t="s">
        <v>45</v>
      </c>
      <c r="R14" s="5" t="str">
        <f t="shared" si="3"/>
        <v>WO</v>
      </c>
      <c r="S14" s="5" t="s">
        <v>45</v>
      </c>
      <c r="T14" s="5" t="s">
        <v>45</v>
      </c>
      <c r="U14" s="5" t="s">
        <v>45</v>
      </c>
      <c r="V14" s="5" t="s">
        <v>48</v>
      </c>
      <c r="W14" s="5" t="s">
        <v>48</v>
      </c>
      <c r="X14" s="5" t="s">
        <v>45</v>
      </c>
      <c r="Y14" s="5" t="str">
        <f t="shared" si="3"/>
        <v>WO</v>
      </c>
      <c r="Z14" s="5" t="s">
        <v>45</v>
      </c>
      <c r="AA14" s="5" t="s">
        <v>45</v>
      </c>
      <c r="AB14" s="5" t="s">
        <v>45</v>
      </c>
      <c r="AC14" s="5" t="s">
        <v>45</v>
      </c>
      <c r="AD14" s="5" t="s">
        <v>45</v>
      </c>
      <c r="AE14" s="5" t="s">
        <v>45</v>
      </c>
      <c r="AF14" s="5" t="str">
        <f t="shared" si="3"/>
        <v>WO</v>
      </c>
      <c r="AG14" s="5" t="s">
        <v>45</v>
      </c>
      <c r="AH14" s="5" t="s">
        <v>45</v>
      </c>
      <c r="AI14" s="5" t="s">
        <v>45</v>
      </c>
      <c r="AJ14" s="5" t="s">
        <v>45</v>
      </c>
      <c r="AK14" s="5" t="s">
        <v>45</v>
      </c>
      <c r="AL14" s="5" t="s">
        <v>45</v>
      </c>
      <c r="AM14" s="5" t="str">
        <f t="shared" si="3"/>
        <v/>
      </c>
      <c r="AN14" s="5"/>
      <c r="AO14" s="11">
        <v>6</v>
      </c>
      <c r="AP14" s="5">
        <v>1006</v>
      </c>
      <c r="AQ14" s="5" t="s">
        <v>8</v>
      </c>
      <c r="AR14" s="5" t="s">
        <v>60</v>
      </c>
      <c r="AS14">
        <f t="shared" si="6"/>
        <v>24</v>
      </c>
      <c r="AT14">
        <f t="shared" si="7"/>
        <v>0</v>
      </c>
      <c r="AU14">
        <f t="shared" si="8"/>
        <v>2</v>
      </c>
      <c r="AV14">
        <f t="shared" si="9"/>
        <v>4</v>
      </c>
      <c r="AW14">
        <f t="shared" si="10"/>
        <v>30</v>
      </c>
      <c r="AX14">
        <f t="shared" si="11"/>
        <v>30</v>
      </c>
      <c r="AY14" s="19">
        <v>32000</v>
      </c>
      <c r="AZ14" s="18">
        <f t="shared" si="12"/>
        <v>1066.6666666666667</v>
      </c>
      <c r="BA14">
        <f t="shared" si="13"/>
        <v>0</v>
      </c>
      <c r="BB14" s="20">
        <f t="shared" si="14"/>
        <v>32000</v>
      </c>
    </row>
    <row r="15" spans="1:54" x14ac:dyDescent="0.3">
      <c r="E15" s="11">
        <v>7</v>
      </c>
      <c r="F15" s="5">
        <v>1007</v>
      </c>
      <c r="G15" s="5" t="s">
        <v>9</v>
      </c>
      <c r="H15" s="5">
        <f t="shared" si="4"/>
        <v>4</v>
      </c>
      <c r="I15" s="5" t="s">
        <v>45</v>
      </c>
      <c r="J15" s="5" t="s">
        <v>45</v>
      </c>
      <c r="K15" s="5" t="str">
        <f t="shared" si="3"/>
        <v>WO</v>
      </c>
      <c r="L15" s="5" t="s">
        <v>45</v>
      </c>
      <c r="M15" s="5" t="s">
        <v>45</v>
      </c>
      <c r="N15" s="5" t="s">
        <v>45</v>
      </c>
      <c r="O15" s="5" t="s">
        <v>45</v>
      </c>
      <c r="P15" s="5" t="s">
        <v>45</v>
      </c>
      <c r="Q15" s="5" t="s">
        <v>45</v>
      </c>
      <c r="R15" s="5" t="str">
        <f t="shared" si="3"/>
        <v>WO</v>
      </c>
      <c r="S15" s="5" t="s">
        <v>45</v>
      </c>
      <c r="T15" s="5" t="s">
        <v>45</v>
      </c>
      <c r="U15" s="5" t="s">
        <v>45</v>
      </c>
      <c r="V15" s="5" t="s">
        <v>45</v>
      </c>
      <c r="W15" s="5" t="s">
        <v>48</v>
      </c>
      <c r="X15" s="5" t="s">
        <v>45</v>
      </c>
      <c r="Y15" s="5" t="str">
        <f t="shared" si="3"/>
        <v>WO</v>
      </c>
      <c r="Z15" s="5" t="s">
        <v>45</v>
      </c>
      <c r="AA15" s="5" t="s">
        <v>45</v>
      </c>
      <c r="AB15" s="5" t="s">
        <v>45</v>
      </c>
      <c r="AC15" s="5" t="s">
        <v>46</v>
      </c>
      <c r="AD15" s="5" t="s">
        <v>45</v>
      </c>
      <c r="AE15" s="5" t="s">
        <v>45</v>
      </c>
      <c r="AF15" s="5" t="str">
        <f t="shared" si="3"/>
        <v>WO</v>
      </c>
      <c r="AG15" s="5" t="s">
        <v>45</v>
      </c>
      <c r="AH15" s="5" t="s">
        <v>45</v>
      </c>
      <c r="AI15" s="5" t="s">
        <v>45</v>
      </c>
      <c r="AJ15" s="5" t="s">
        <v>45</v>
      </c>
      <c r="AK15" s="5" t="s">
        <v>45</v>
      </c>
      <c r="AL15" s="5" t="s">
        <v>45</v>
      </c>
      <c r="AM15" s="5" t="str">
        <f t="shared" si="3"/>
        <v/>
      </c>
      <c r="AN15" s="5"/>
      <c r="AO15" s="11">
        <v>7</v>
      </c>
      <c r="AP15" s="5">
        <v>1007</v>
      </c>
      <c r="AQ15" s="5" t="s">
        <v>9</v>
      </c>
      <c r="AR15" s="5" t="s">
        <v>60</v>
      </c>
      <c r="AS15">
        <f t="shared" si="6"/>
        <v>24</v>
      </c>
      <c r="AT15">
        <f t="shared" si="7"/>
        <v>1</v>
      </c>
      <c r="AU15">
        <f t="shared" si="8"/>
        <v>1</v>
      </c>
      <c r="AV15">
        <f t="shared" si="9"/>
        <v>4</v>
      </c>
      <c r="AW15">
        <f t="shared" si="10"/>
        <v>30</v>
      </c>
      <c r="AX15">
        <f t="shared" si="11"/>
        <v>29</v>
      </c>
      <c r="AY15" s="19">
        <v>52000</v>
      </c>
      <c r="AZ15" s="18">
        <f t="shared" si="12"/>
        <v>1733.3333333333333</v>
      </c>
      <c r="BA15">
        <f t="shared" si="13"/>
        <v>1733.3333333333333</v>
      </c>
      <c r="BB15" s="20">
        <f t="shared" si="14"/>
        <v>50266.666666666664</v>
      </c>
    </row>
    <row r="16" spans="1:54" x14ac:dyDescent="0.3">
      <c r="E16" s="11">
        <v>8</v>
      </c>
      <c r="F16" s="5">
        <v>1008</v>
      </c>
      <c r="G16" s="5" t="s">
        <v>10</v>
      </c>
      <c r="H16" s="5">
        <f t="shared" si="4"/>
        <v>4</v>
      </c>
      <c r="I16" s="5" t="s">
        <v>45</v>
      </c>
      <c r="J16" s="5" t="s">
        <v>45</v>
      </c>
      <c r="K16" s="5" t="str">
        <f t="shared" si="3"/>
        <v>WO</v>
      </c>
      <c r="L16" s="5" t="s">
        <v>45</v>
      </c>
      <c r="M16" s="5" t="s">
        <v>45</v>
      </c>
      <c r="N16" s="5" t="s">
        <v>45</v>
      </c>
      <c r="O16" s="5" t="s">
        <v>45</v>
      </c>
      <c r="P16" s="5" t="s">
        <v>45</v>
      </c>
      <c r="Q16" s="5" t="s">
        <v>45</v>
      </c>
      <c r="R16" s="5" t="str">
        <f t="shared" si="3"/>
        <v>WO</v>
      </c>
      <c r="S16" s="5" t="s">
        <v>45</v>
      </c>
      <c r="T16" s="5" t="s">
        <v>45</v>
      </c>
      <c r="U16" s="5" t="s">
        <v>45</v>
      </c>
      <c r="V16" s="5" t="s">
        <v>45</v>
      </c>
      <c r="W16" s="5" t="s">
        <v>48</v>
      </c>
      <c r="X16" s="5" t="s">
        <v>45</v>
      </c>
      <c r="Y16" s="5" t="str">
        <f t="shared" si="3"/>
        <v>WO</v>
      </c>
      <c r="Z16" s="5" t="s">
        <v>45</v>
      </c>
      <c r="AA16" s="5" t="s">
        <v>45</v>
      </c>
      <c r="AB16" s="5" t="s">
        <v>45</v>
      </c>
      <c r="AC16" s="5" t="s">
        <v>45</v>
      </c>
      <c r="AD16" s="5" t="s">
        <v>45</v>
      </c>
      <c r="AE16" s="5" t="s">
        <v>45</v>
      </c>
      <c r="AF16" s="5" t="str">
        <f t="shared" si="3"/>
        <v>WO</v>
      </c>
      <c r="AG16" s="5" t="s">
        <v>45</v>
      </c>
      <c r="AH16" s="5" t="s">
        <v>45</v>
      </c>
      <c r="AI16" s="5" t="s">
        <v>45</v>
      </c>
      <c r="AJ16" s="5" t="s">
        <v>45</v>
      </c>
      <c r="AK16" s="5" t="s">
        <v>45</v>
      </c>
      <c r="AL16" s="5" t="s">
        <v>45</v>
      </c>
      <c r="AM16" s="5" t="str">
        <f t="shared" si="3"/>
        <v/>
      </c>
      <c r="AN16" s="5"/>
      <c r="AO16" s="11">
        <v>8</v>
      </c>
      <c r="AP16" s="5">
        <v>1008</v>
      </c>
      <c r="AQ16" s="5" t="s">
        <v>10</v>
      </c>
      <c r="AR16" s="5" t="s">
        <v>60</v>
      </c>
      <c r="AS16">
        <f t="shared" si="6"/>
        <v>25</v>
      </c>
      <c r="AT16">
        <f t="shared" si="7"/>
        <v>0</v>
      </c>
      <c r="AU16">
        <f t="shared" si="8"/>
        <v>1</v>
      </c>
      <c r="AV16">
        <f t="shared" si="9"/>
        <v>4</v>
      </c>
      <c r="AW16">
        <f t="shared" si="10"/>
        <v>30</v>
      </c>
      <c r="AX16">
        <f t="shared" si="11"/>
        <v>30</v>
      </c>
      <c r="AY16" s="19">
        <v>44000</v>
      </c>
      <c r="AZ16" s="18">
        <f t="shared" si="12"/>
        <v>1466.6666666666667</v>
      </c>
      <c r="BA16">
        <f t="shared" si="13"/>
        <v>0</v>
      </c>
      <c r="BB16" s="20">
        <f t="shared" si="14"/>
        <v>44000</v>
      </c>
    </row>
    <row r="17" spans="5:54" x14ac:dyDescent="0.3">
      <c r="E17" s="11">
        <v>9</v>
      </c>
      <c r="F17" s="5">
        <v>1009</v>
      </c>
      <c r="G17" s="5" t="s">
        <v>11</v>
      </c>
      <c r="H17" s="5">
        <f t="shared" si="4"/>
        <v>4</v>
      </c>
      <c r="I17" s="5" t="s">
        <v>45</v>
      </c>
      <c r="J17" s="5" t="s">
        <v>45</v>
      </c>
      <c r="K17" s="5" t="str">
        <f t="shared" si="3"/>
        <v>WO</v>
      </c>
      <c r="L17" s="5" t="s">
        <v>45</v>
      </c>
      <c r="M17" s="5" t="s">
        <v>45</v>
      </c>
      <c r="N17" s="5" t="s">
        <v>45</v>
      </c>
      <c r="O17" s="5" t="s">
        <v>45</v>
      </c>
      <c r="P17" s="5" t="s">
        <v>45</v>
      </c>
      <c r="Q17" s="5" t="s">
        <v>45</v>
      </c>
      <c r="R17" s="5" t="str">
        <f t="shared" si="3"/>
        <v>WO</v>
      </c>
      <c r="S17" s="5" t="s">
        <v>45</v>
      </c>
      <c r="T17" s="5" t="s">
        <v>45</v>
      </c>
      <c r="U17" s="5" t="s">
        <v>45</v>
      </c>
      <c r="V17" s="5" t="s">
        <v>45</v>
      </c>
      <c r="W17" s="5" t="s">
        <v>48</v>
      </c>
      <c r="X17" s="5" t="s">
        <v>45</v>
      </c>
      <c r="Y17" s="5" t="str">
        <f t="shared" si="3"/>
        <v>WO</v>
      </c>
      <c r="Z17" s="5" t="s">
        <v>45</v>
      </c>
      <c r="AA17" s="5" t="s">
        <v>45</v>
      </c>
      <c r="AB17" s="5" t="s">
        <v>45</v>
      </c>
      <c r="AC17" s="5" t="s">
        <v>45</v>
      </c>
      <c r="AD17" s="5" t="s">
        <v>45</v>
      </c>
      <c r="AE17" s="5" t="s">
        <v>45</v>
      </c>
      <c r="AF17" s="5" t="str">
        <f t="shared" si="3"/>
        <v>WO</v>
      </c>
      <c r="AG17" s="5" t="s">
        <v>45</v>
      </c>
      <c r="AH17" s="5" t="s">
        <v>45</v>
      </c>
      <c r="AI17" s="5" t="s">
        <v>45</v>
      </c>
      <c r="AJ17" s="5" t="s">
        <v>45</v>
      </c>
      <c r="AK17" s="5" t="s">
        <v>45</v>
      </c>
      <c r="AL17" s="5" t="s">
        <v>45</v>
      </c>
      <c r="AM17" s="5" t="str">
        <f t="shared" si="3"/>
        <v/>
      </c>
      <c r="AN17" s="5"/>
      <c r="AO17" s="11">
        <v>9</v>
      </c>
      <c r="AP17" s="5">
        <v>1009</v>
      </c>
      <c r="AQ17" s="5" t="s">
        <v>11</v>
      </c>
      <c r="AR17" s="5" t="s">
        <v>60</v>
      </c>
      <c r="AS17">
        <f t="shared" si="6"/>
        <v>25</v>
      </c>
      <c r="AT17">
        <f t="shared" si="7"/>
        <v>0</v>
      </c>
      <c r="AU17">
        <f t="shared" si="8"/>
        <v>1</v>
      </c>
      <c r="AV17">
        <f t="shared" si="9"/>
        <v>4</v>
      </c>
      <c r="AW17">
        <f t="shared" si="10"/>
        <v>30</v>
      </c>
      <c r="AX17">
        <f t="shared" si="11"/>
        <v>30</v>
      </c>
      <c r="AY17" s="19">
        <v>37000</v>
      </c>
      <c r="AZ17" s="18">
        <f t="shared" si="12"/>
        <v>1233.3333333333333</v>
      </c>
      <c r="BA17">
        <f t="shared" si="13"/>
        <v>0</v>
      </c>
      <c r="BB17" s="20">
        <f t="shared" si="14"/>
        <v>37000</v>
      </c>
    </row>
    <row r="18" spans="5:54" x14ac:dyDescent="0.3">
      <c r="E18" s="11">
        <v>10</v>
      </c>
      <c r="F18" s="5">
        <v>1010</v>
      </c>
      <c r="G18" s="5" t="s">
        <v>12</v>
      </c>
      <c r="H18" s="5">
        <f t="shared" si="4"/>
        <v>4</v>
      </c>
      <c r="I18" s="5" t="s">
        <v>45</v>
      </c>
      <c r="J18" s="5" t="s">
        <v>45</v>
      </c>
      <c r="K18" s="5" t="str">
        <f t="shared" ref="K18:AM26" si="15">IF(K$7="sun","WO","")</f>
        <v>WO</v>
      </c>
      <c r="L18" s="5" t="s">
        <v>45</v>
      </c>
      <c r="M18" s="5" t="s">
        <v>45</v>
      </c>
      <c r="N18" s="5" t="s">
        <v>46</v>
      </c>
      <c r="O18" s="5" t="s">
        <v>45</v>
      </c>
      <c r="P18" s="5" t="s">
        <v>45</v>
      </c>
      <c r="Q18" s="5" t="s">
        <v>45</v>
      </c>
      <c r="R18" s="5" t="str">
        <f t="shared" si="15"/>
        <v>WO</v>
      </c>
      <c r="S18" s="5" t="s">
        <v>45</v>
      </c>
      <c r="T18" s="5" t="s">
        <v>45</v>
      </c>
      <c r="U18" s="5" t="s">
        <v>45</v>
      </c>
      <c r="V18" s="5" t="s">
        <v>45</v>
      </c>
      <c r="W18" s="5" t="s">
        <v>48</v>
      </c>
      <c r="X18" s="5" t="s">
        <v>45</v>
      </c>
      <c r="Y18" s="5" t="str">
        <f t="shared" si="15"/>
        <v>WO</v>
      </c>
      <c r="Z18" s="5" t="s">
        <v>45</v>
      </c>
      <c r="AA18" s="5" t="s">
        <v>45</v>
      </c>
      <c r="AB18" s="5" t="s">
        <v>45</v>
      </c>
      <c r="AC18" s="5" t="s">
        <v>45</v>
      </c>
      <c r="AD18" s="5" t="s">
        <v>45</v>
      </c>
      <c r="AE18" s="5" t="s">
        <v>45</v>
      </c>
      <c r="AF18" s="5" t="str">
        <f t="shared" si="15"/>
        <v>WO</v>
      </c>
      <c r="AG18" s="5" t="s">
        <v>46</v>
      </c>
      <c r="AH18" s="5" t="s">
        <v>45</v>
      </c>
      <c r="AI18" s="5" t="s">
        <v>45</v>
      </c>
      <c r="AJ18" s="5" t="s">
        <v>45</v>
      </c>
      <c r="AK18" s="5" t="s">
        <v>45</v>
      </c>
      <c r="AL18" s="5" t="s">
        <v>45</v>
      </c>
      <c r="AM18" s="5" t="str">
        <f t="shared" si="15"/>
        <v/>
      </c>
      <c r="AN18" s="5"/>
      <c r="AO18" s="11">
        <v>10</v>
      </c>
      <c r="AP18" s="5">
        <v>1010</v>
      </c>
      <c r="AQ18" s="5" t="s">
        <v>12</v>
      </c>
      <c r="AR18" s="5" t="s">
        <v>60</v>
      </c>
      <c r="AS18">
        <f t="shared" si="6"/>
        <v>23</v>
      </c>
      <c r="AT18">
        <f t="shared" si="7"/>
        <v>2</v>
      </c>
      <c r="AU18">
        <f t="shared" si="8"/>
        <v>1</v>
      </c>
      <c r="AV18">
        <f t="shared" si="9"/>
        <v>4</v>
      </c>
      <c r="AW18">
        <f t="shared" si="10"/>
        <v>30</v>
      </c>
      <c r="AX18">
        <f t="shared" si="11"/>
        <v>28</v>
      </c>
      <c r="AY18" s="19">
        <v>26000</v>
      </c>
      <c r="AZ18" s="18">
        <f t="shared" si="12"/>
        <v>866.66666666666663</v>
      </c>
      <c r="BA18">
        <f t="shared" si="13"/>
        <v>1733.3333333333333</v>
      </c>
      <c r="BB18" s="20">
        <f t="shared" si="14"/>
        <v>24266.666666666668</v>
      </c>
    </row>
    <row r="19" spans="5:54" x14ac:dyDescent="0.3">
      <c r="E19" s="11">
        <v>11</v>
      </c>
      <c r="F19" s="5">
        <v>1011</v>
      </c>
      <c r="G19" s="5" t="s">
        <v>13</v>
      </c>
      <c r="H19" s="5">
        <f t="shared" si="4"/>
        <v>4</v>
      </c>
      <c r="I19" s="5" t="s">
        <v>45</v>
      </c>
      <c r="J19" s="5" t="s">
        <v>45</v>
      </c>
      <c r="K19" s="5" t="str">
        <f t="shared" si="15"/>
        <v>WO</v>
      </c>
      <c r="L19" s="5" t="s">
        <v>45</v>
      </c>
      <c r="M19" s="5" t="s">
        <v>45</v>
      </c>
      <c r="N19" s="5" t="s">
        <v>45</v>
      </c>
      <c r="O19" s="5" t="s">
        <v>45</v>
      </c>
      <c r="P19" s="5" t="s">
        <v>45</v>
      </c>
      <c r="Q19" s="5" t="s">
        <v>45</v>
      </c>
      <c r="R19" s="5" t="str">
        <f t="shared" si="15"/>
        <v>WO</v>
      </c>
      <c r="S19" s="5" t="s">
        <v>45</v>
      </c>
      <c r="T19" s="5" t="s">
        <v>45</v>
      </c>
      <c r="U19" s="5" t="s">
        <v>45</v>
      </c>
      <c r="V19" s="5" t="s">
        <v>45</v>
      </c>
      <c r="W19" s="5" t="s">
        <v>48</v>
      </c>
      <c r="X19" s="5" t="s">
        <v>45</v>
      </c>
      <c r="Y19" s="5" t="str">
        <f t="shared" si="15"/>
        <v>WO</v>
      </c>
      <c r="Z19" s="5" t="s">
        <v>45</v>
      </c>
      <c r="AA19" s="5" t="s">
        <v>45</v>
      </c>
      <c r="AB19" s="5" t="s">
        <v>45</v>
      </c>
      <c r="AC19" s="5" t="s">
        <v>45</v>
      </c>
      <c r="AD19" s="5" t="s">
        <v>45</v>
      </c>
      <c r="AE19" s="5" t="s">
        <v>45</v>
      </c>
      <c r="AF19" s="5" t="str">
        <f t="shared" si="15"/>
        <v>WO</v>
      </c>
      <c r="AG19" s="5" t="s">
        <v>45</v>
      </c>
      <c r="AH19" s="5" t="s">
        <v>45</v>
      </c>
      <c r="AI19" s="5" t="s">
        <v>45</v>
      </c>
      <c r="AJ19" s="5" t="s">
        <v>45</v>
      </c>
      <c r="AK19" s="5" t="s">
        <v>45</v>
      </c>
      <c r="AL19" s="5" t="s">
        <v>45</v>
      </c>
      <c r="AM19" s="5" t="str">
        <f t="shared" si="15"/>
        <v/>
      </c>
      <c r="AN19" s="5"/>
      <c r="AO19" s="11">
        <v>11</v>
      </c>
      <c r="AP19" s="5">
        <v>1011</v>
      </c>
      <c r="AQ19" s="5" t="s">
        <v>13</v>
      </c>
      <c r="AR19" s="5" t="s">
        <v>60</v>
      </c>
      <c r="AS19">
        <f t="shared" si="6"/>
        <v>25</v>
      </c>
      <c r="AT19">
        <f t="shared" si="7"/>
        <v>0</v>
      </c>
      <c r="AU19">
        <f t="shared" si="8"/>
        <v>1</v>
      </c>
      <c r="AV19">
        <f t="shared" si="9"/>
        <v>4</v>
      </c>
      <c r="AW19">
        <f t="shared" si="10"/>
        <v>30</v>
      </c>
      <c r="AX19">
        <f t="shared" si="11"/>
        <v>30</v>
      </c>
      <c r="AY19" s="19">
        <v>62000</v>
      </c>
      <c r="AZ19" s="18">
        <f t="shared" si="12"/>
        <v>2066.6666666666665</v>
      </c>
      <c r="BA19">
        <f t="shared" si="13"/>
        <v>0</v>
      </c>
      <c r="BB19" s="20">
        <f t="shared" si="14"/>
        <v>62000</v>
      </c>
    </row>
    <row r="20" spans="5:54" x14ac:dyDescent="0.3">
      <c r="E20" s="11">
        <v>12</v>
      </c>
      <c r="F20" s="5">
        <v>1012</v>
      </c>
      <c r="G20" s="5" t="s">
        <v>14</v>
      </c>
      <c r="H20" s="5">
        <f t="shared" si="4"/>
        <v>4</v>
      </c>
      <c r="I20" s="5" t="s">
        <v>45</v>
      </c>
      <c r="J20" s="5" t="s">
        <v>45</v>
      </c>
      <c r="K20" s="5" t="str">
        <f t="shared" si="15"/>
        <v>WO</v>
      </c>
      <c r="L20" s="5" t="s">
        <v>45</v>
      </c>
      <c r="M20" s="5" t="s">
        <v>45</v>
      </c>
      <c r="N20" s="5" t="s">
        <v>45</v>
      </c>
      <c r="O20" s="5" t="s">
        <v>45</v>
      </c>
      <c r="P20" s="5" t="s">
        <v>45</v>
      </c>
      <c r="Q20" s="5" t="s">
        <v>45</v>
      </c>
      <c r="R20" s="5" t="str">
        <f t="shared" si="15"/>
        <v>WO</v>
      </c>
      <c r="S20" s="5" t="s">
        <v>45</v>
      </c>
      <c r="T20" s="5" t="s">
        <v>45</v>
      </c>
      <c r="U20" s="5" t="s">
        <v>45</v>
      </c>
      <c r="V20" s="5" t="s">
        <v>45</v>
      </c>
      <c r="W20" s="5" t="s">
        <v>48</v>
      </c>
      <c r="X20" s="5" t="s">
        <v>45</v>
      </c>
      <c r="Y20" s="5" t="str">
        <f t="shared" si="15"/>
        <v>WO</v>
      </c>
      <c r="Z20" s="5" t="s">
        <v>45</v>
      </c>
      <c r="AA20" s="5" t="s">
        <v>45</v>
      </c>
      <c r="AB20" s="5" t="s">
        <v>45</v>
      </c>
      <c r="AC20" s="5" t="s">
        <v>45</v>
      </c>
      <c r="AD20" s="5" t="s">
        <v>45</v>
      </c>
      <c r="AE20" s="5" t="s">
        <v>45</v>
      </c>
      <c r="AF20" s="5" t="str">
        <f t="shared" si="15"/>
        <v>WO</v>
      </c>
      <c r="AG20" s="5" t="s">
        <v>45</v>
      </c>
      <c r="AH20" s="5" t="s">
        <v>45</v>
      </c>
      <c r="AI20" s="5" t="s">
        <v>45</v>
      </c>
      <c r="AJ20" s="5" t="s">
        <v>45</v>
      </c>
      <c r="AK20" s="5" t="s">
        <v>45</v>
      </c>
      <c r="AL20" s="5" t="s">
        <v>45</v>
      </c>
      <c r="AM20" s="5" t="str">
        <f t="shared" si="15"/>
        <v/>
      </c>
      <c r="AN20" s="5"/>
      <c r="AO20" s="11">
        <v>12</v>
      </c>
      <c r="AP20" s="5">
        <v>1012</v>
      </c>
      <c r="AQ20" s="5" t="s">
        <v>14</v>
      </c>
      <c r="AR20" s="5" t="s">
        <v>60</v>
      </c>
      <c r="AS20">
        <f t="shared" si="6"/>
        <v>25</v>
      </c>
      <c r="AT20">
        <f t="shared" si="7"/>
        <v>0</v>
      </c>
      <c r="AU20">
        <f t="shared" si="8"/>
        <v>1</v>
      </c>
      <c r="AV20">
        <f t="shared" si="9"/>
        <v>4</v>
      </c>
      <c r="AW20">
        <f t="shared" si="10"/>
        <v>30</v>
      </c>
      <c r="AX20">
        <f t="shared" si="11"/>
        <v>30</v>
      </c>
      <c r="AY20" s="19">
        <v>25000</v>
      </c>
      <c r="AZ20" s="18">
        <f t="shared" si="12"/>
        <v>833.33333333333337</v>
      </c>
      <c r="BA20">
        <f t="shared" si="13"/>
        <v>0</v>
      </c>
      <c r="BB20" s="20">
        <f t="shared" si="14"/>
        <v>25000</v>
      </c>
    </row>
    <row r="21" spans="5:54" x14ac:dyDescent="0.3">
      <c r="E21" s="11">
        <v>13</v>
      </c>
      <c r="F21" s="5">
        <v>1013</v>
      </c>
      <c r="G21" s="5" t="s">
        <v>15</v>
      </c>
      <c r="H21" s="5">
        <f t="shared" si="4"/>
        <v>4</v>
      </c>
      <c r="I21" s="5" t="s">
        <v>45</v>
      </c>
      <c r="J21" s="5" t="s">
        <v>45</v>
      </c>
      <c r="K21" s="5" t="str">
        <f t="shared" si="15"/>
        <v>WO</v>
      </c>
      <c r="L21" s="5" t="s">
        <v>45</v>
      </c>
      <c r="M21" s="5" t="s">
        <v>45</v>
      </c>
      <c r="N21" s="5" t="s">
        <v>45</v>
      </c>
      <c r="O21" s="5" t="s">
        <v>45</v>
      </c>
      <c r="P21" s="5" t="s">
        <v>45</v>
      </c>
      <c r="Q21" s="5" t="s">
        <v>45</v>
      </c>
      <c r="R21" s="5" t="str">
        <f t="shared" si="15"/>
        <v>WO</v>
      </c>
      <c r="S21" s="5" t="s">
        <v>45</v>
      </c>
      <c r="T21" s="5" t="s">
        <v>45</v>
      </c>
      <c r="U21" s="5" t="s">
        <v>45</v>
      </c>
      <c r="V21" s="5" t="s">
        <v>45</v>
      </c>
      <c r="W21" s="5" t="s">
        <v>48</v>
      </c>
      <c r="X21" s="5" t="s">
        <v>45</v>
      </c>
      <c r="Y21" s="5" t="str">
        <f t="shared" si="15"/>
        <v>WO</v>
      </c>
      <c r="Z21" s="5" t="s">
        <v>45</v>
      </c>
      <c r="AA21" s="5" t="s">
        <v>45</v>
      </c>
      <c r="AB21" s="5" t="s">
        <v>45</v>
      </c>
      <c r="AC21" s="5" t="s">
        <v>45</v>
      </c>
      <c r="AD21" s="5" t="s">
        <v>45</v>
      </c>
      <c r="AE21" s="5" t="s">
        <v>45</v>
      </c>
      <c r="AF21" s="5" t="str">
        <f t="shared" si="15"/>
        <v>WO</v>
      </c>
      <c r="AG21" s="5" t="s">
        <v>45</v>
      </c>
      <c r="AH21" s="5" t="s">
        <v>45</v>
      </c>
      <c r="AI21" s="5" t="s">
        <v>45</v>
      </c>
      <c r="AJ21" s="5" t="s">
        <v>45</v>
      </c>
      <c r="AK21" s="5" t="s">
        <v>45</v>
      </c>
      <c r="AL21" s="5" t="s">
        <v>45</v>
      </c>
      <c r="AM21" s="5" t="str">
        <f t="shared" si="15"/>
        <v/>
      </c>
      <c r="AN21" s="5"/>
      <c r="AO21" s="11">
        <v>13</v>
      </c>
      <c r="AP21" s="5">
        <v>1013</v>
      </c>
      <c r="AQ21" s="5" t="s">
        <v>15</v>
      </c>
      <c r="AR21" s="5" t="s">
        <v>60</v>
      </c>
      <c r="AS21">
        <f t="shared" si="6"/>
        <v>25</v>
      </c>
      <c r="AT21">
        <f t="shared" si="7"/>
        <v>0</v>
      </c>
      <c r="AU21">
        <f t="shared" si="8"/>
        <v>1</v>
      </c>
      <c r="AV21">
        <f t="shared" si="9"/>
        <v>4</v>
      </c>
      <c r="AW21">
        <f t="shared" si="10"/>
        <v>30</v>
      </c>
      <c r="AX21">
        <f t="shared" si="11"/>
        <v>30</v>
      </c>
      <c r="AY21" s="19">
        <v>46000</v>
      </c>
      <c r="AZ21" s="18">
        <f t="shared" si="12"/>
        <v>1533.3333333333333</v>
      </c>
      <c r="BA21">
        <f t="shared" si="13"/>
        <v>0</v>
      </c>
      <c r="BB21" s="20">
        <f t="shared" si="14"/>
        <v>46000</v>
      </c>
    </row>
    <row r="22" spans="5:54" x14ac:dyDescent="0.3">
      <c r="E22" s="11">
        <v>14</v>
      </c>
      <c r="F22" s="5">
        <v>1014</v>
      </c>
      <c r="G22" s="5" t="s">
        <v>16</v>
      </c>
      <c r="H22" s="5">
        <f t="shared" si="4"/>
        <v>4</v>
      </c>
      <c r="I22" s="5" t="s">
        <v>45</v>
      </c>
      <c r="J22" s="5" t="s">
        <v>45</v>
      </c>
      <c r="K22" s="5" t="str">
        <f t="shared" si="15"/>
        <v>WO</v>
      </c>
      <c r="L22" s="5" t="s">
        <v>45</v>
      </c>
      <c r="M22" s="5" t="s">
        <v>45</v>
      </c>
      <c r="N22" s="5" t="s">
        <v>45</v>
      </c>
      <c r="O22" s="5" t="s">
        <v>45</v>
      </c>
      <c r="P22" s="5" t="s">
        <v>45</v>
      </c>
      <c r="Q22" s="5" t="s">
        <v>45</v>
      </c>
      <c r="R22" s="5" t="str">
        <f t="shared" si="15"/>
        <v>WO</v>
      </c>
      <c r="S22" s="5" t="s">
        <v>45</v>
      </c>
      <c r="T22" s="5" t="s">
        <v>45</v>
      </c>
      <c r="U22" s="5" t="s">
        <v>45</v>
      </c>
      <c r="V22" s="5" t="s">
        <v>48</v>
      </c>
      <c r="W22" s="5" t="s">
        <v>48</v>
      </c>
      <c r="X22" s="5" t="s">
        <v>45</v>
      </c>
      <c r="Y22" s="5" t="str">
        <f t="shared" si="15"/>
        <v>WO</v>
      </c>
      <c r="Z22" s="5" t="s">
        <v>45</v>
      </c>
      <c r="AA22" s="5" t="s">
        <v>45</v>
      </c>
      <c r="AB22" s="5" t="s">
        <v>45</v>
      </c>
      <c r="AC22" s="5" t="s">
        <v>45</v>
      </c>
      <c r="AD22" s="5" t="s">
        <v>45</v>
      </c>
      <c r="AE22" s="5" t="s">
        <v>45</v>
      </c>
      <c r="AF22" s="5" t="str">
        <f t="shared" si="15"/>
        <v>WO</v>
      </c>
      <c r="AG22" s="5" t="s">
        <v>45</v>
      </c>
      <c r="AH22" s="5" t="s">
        <v>45</v>
      </c>
      <c r="AI22" s="5" t="s">
        <v>46</v>
      </c>
      <c r="AJ22" s="5" t="s">
        <v>45</v>
      </c>
      <c r="AK22" s="5" t="s">
        <v>45</v>
      </c>
      <c r="AL22" s="5" t="s">
        <v>45</v>
      </c>
      <c r="AM22" s="5" t="str">
        <f t="shared" si="15"/>
        <v/>
      </c>
      <c r="AN22" s="5"/>
      <c r="AO22" s="11">
        <v>14</v>
      </c>
      <c r="AP22" s="5">
        <v>1014</v>
      </c>
      <c r="AQ22" s="5" t="s">
        <v>16</v>
      </c>
      <c r="AR22" s="5" t="s">
        <v>60</v>
      </c>
      <c r="AS22">
        <f t="shared" si="6"/>
        <v>23</v>
      </c>
      <c r="AT22">
        <f t="shared" si="7"/>
        <v>1</v>
      </c>
      <c r="AU22">
        <f t="shared" si="8"/>
        <v>2</v>
      </c>
      <c r="AV22">
        <f t="shared" si="9"/>
        <v>4</v>
      </c>
      <c r="AW22">
        <f t="shared" si="10"/>
        <v>30</v>
      </c>
      <c r="AX22">
        <f t="shared" si="11"/>
        <v>29</v>
      </c>
      <c r="AY22" s="19">
        <v>42000</v>
      </c>
      <c r="AZ22" s="18">
        <f t="shared" si="12"/>
        <v>1400</v>
      </c>
      <c r="BA22">
        <f t="shared" si="13"/>
        <v>1400</v>
      </c>
      <c r="BB22" s="20">
        <f t="shared" si="14"/>
        <v>40600</v>
      </c>
    </row>
    <row r="23" spans="5:54" x14ac:dyDescent="0.3">
      <c r="E23" s="11">
        <v>15</v>
      </c>
      <c r="F23" s="5">
        <v>1015</v>
      </c>
      <c r="G23" s="5" t="s">
        <v>17</v>
      </c>
      <c r="H23" s="5">
        <f t="shared" si="4"/>
        <v>4</v>
      </c>
      <c r="I23" s="5" t="s">
        <v>45</v>
      </c>
      <c r="J23" s="5" t="s">
        <v>45</v>
      </c>
      <c r="K23" s="5" t="str">
        <f t="shared" si="15"/>
        <v>WO</v>
      </c>
      <c r="L23" s="5" t="s">
        <v>45</v>
      </c>
      <c r="M23" s="5" t="s">
        <v>45</v>
      </c>
      <c r="N23" s="5" t="s">
        <v>45</v>
      </c>
      <c r="O23" s="5" t="s">
        <v>45</v>
      </c>
      <c r="P23" s="5" t="s">
        <v>45</v>
      </c>
      <c r="Q23" s="5" t="s">
        <v>45</v>
      </c>
      <c r="R23" s="5" t="str">
        <f t="shared" si="15"/>
        <v>WO</v>
      </c>
      <c r="S23" s="5" t="s">
        <v>45</v>
      </c>
      <c r="T23" s="5" t="s">
        <v>45</v>
      </c>
      <c r="U23" s="5" t="s">
        <v>45</v>
      </c>
      <c r="V23" s="5" t="s">
        <v>45</v>
      </c>
      <c r="W23" s="5" t="s">
        <v>48</v>
      </c>
      <c r="X23" s="5" t="s">
        <v>45</v>
      </c>
      <c r="Y23" s="5" t="str">
        <f t="shared" si="15"/>
        <v>WO</v>
      </c>
      <c r="Z23" s="5" t="s">
        <v>45</v>
      </c>
      <c r="AA23" s="5" t="s">
        <v>45</v>
      </c>
      <c r="AB23" s="5" t="s">
        <v>45</v>
      </c>
      <c r="AC23" s="5" t="s">
        <v>45</v>
      </c>
      <c r="AD23" s="5" t="s">
        <v>45</v>
      </c>
      <c r="AE23" s="5" t="s">
        <v>45</v>
      </c>
      <c r="AF23" s="5" t="str">
        <f t="shared" si="15"/>
        <v>WO</v>
      </c>
      <c r="AG23" s="5" t="s">
        <v>45</v>
      </c>
      <c r="AH23" s="5" t="s">
        <v>45</v>
      </c>
      <c r="AI23" s="5" t="s">
        <v>45</v>
      </c>
      <c r="AJ23" s="5" t="s">
        <v>45</v>
      </c>
      <c r="AK23" s="5" t="s">
        <v>45</v>
      </c>
      <c r="AL23" s="5" t="s">
        <v>45</v>
      </c>
      <c r="AM23" s="5" t="str">
        <f t="shared" si="15"/>
        <v/>
      </c>
      <c r="AN23" s="5"/>
      <c r="AO23" s="11">
        <v>15</v>
      </c>
      <c r="AP23" s="5">
        <v>1015</v>
      </c>
      <c r="AQ23" s="5" t="s">
        <v>17</v>
      </c>
      <c r="AR23" s="5" t="s">
        <v>60</v>
      </c>
      <c r="AS23">
        <f t="shared" si="6"/>
        <v>25</v>
      </c>
      <c r="AT23">
        <f t="shared" si="7"/>
        <v>0</v>
      </c>
      <c r="AU23">
        <f t="shared" si="8"/>
        <v>1</v>
      </c>
      <c r="AV23">
        <f t="shared" si="9"/>
        <v>4</v>
      </c>
      <c r="AW23">
        <f t="shared" si="10"/>
        <v>30</v>
      </c>
      <c r="AX23">
        <f t="shared" si="11"/>
        <v>30</v>
      </c>
      <c r="AY23" s="19">
        <v>32000</v>
      </c>
      <c r="AZ23" s="18">
        <f t="shared" si="12"/>
        <v>1066.6666666666667</v>
      </c>
      <c r="BA23">
        <f t="shared" si="13"/>
        <v>0</v>
      </c>
      <c r="BB23" s="20">
        <f t="shared" si="14"/>
        <v>32000</v>
      </c>
    </row>
    <row r="24" spans="5:54" x14ac:dyDescent="0.3">
      <c r="E24" s="11">
        <v>16</v>
      </c>
      <c r="F24" s="5">
        <v>1016</v>
      </c>
      <c r="G24" s="5" t="s">
        <v>18</v>
      </c>
      <c r="H24" s="5">
        <f t="shared" si="4"/>
        <v>4</v>
      </c>
      <c r="I24" s="5" t="s">
        <v>45</v>
      </c>
      <c r="J24" s="5" t="s">
        <v>45</v>
      </c>
      <c r="K24" s="5" t="str">
        <f t="shared" si="15"/>
        <v>WO</v>
      </c>
      <c r="L24" s="5" t="s">
        <v>45</v>
      </c>
      <c r="M24" s="5" t="s">
        <v>48</v>
      </c>
      <c r="N24" s="5" t="s">
        <v>45</v>
      </c>
      <c r="O24" s="5" t="s">
        <v>45</v>
      </c>
      <c r="P24" s="5" t="s">
        <v>45</v>
      </c>
      <c r="Q24" s="5" t="s">
        <v>45</v>
      </c>
      <c r="R24" s="5" t="str">
        <f t="shared" si="15"/>
        <v>WO</v>
      </c>
      <c r="S24" s="5" t="s">
        <v>45</v>
      </c>
      <c r="T24" s="5" t="s">
        <v>45</v>
      </c>
      <c r="U24" s="5" t="s">
        <v>45</v>
      </c>
      <c r="V24" s="5" t="s">
        <v>45</v>
      </c>
      <c r="W24" s="5" t="s">
        <v>48</v>
      </c>
      <c r="X24" s="5" t="s">
        <v>45</v>
      </c>
      <c r="Y24" s="5" t="str">
        <f t="shared" si="15"/>
        <v>WO</v>
      </c>
      <c r="Z24" s="5" t="s">
        <v>45</v>
      </c>
      <c r="AA24" s="5" t="s">
        <v>45</v>
      </c>
      <c r="AB24" s="5" t="s">
        <v>45</v>
      </c>
      <c r="AC24" s="5" t="s">
        <v>45</v>
      </c>
      <c r="AD24" s="5" t="s">
        <v>45</v>
      </c>
      <c r="AE24" s="5" t="s">
        <v>45</v>
      </c>
      <c r="AF24" s="5" t="str">
        <f t="shared" si="15"/>
        <v>WO</v>
      </c>
      <c r="AG24" s="5" t="s">
        <v>45</v>
      </c>
      <c r="AH24" s="5" t="s">
        <v>45</v>
      </c>
      <c r="AI24" s="5" t="s">
        <v>45</v>
      </c>
      <c r="AJ24" s="5" t="s">
        <v>45</v>
      </c>
      <c r="AK24" s="5" t="s">
        <v>45</v>
      </c>
      <c r="AL24" s="5" t="s">
        <v>45</v>
      </c>
      <c r="AM24" s="5" t="str">
        <f t="shared" si="15"/>
        <v/>
      </c>
      <c r="AN24" s="5"/>
      <c r="AO24" s="11">
        <v>16</v>
      </c>
      <c r="AP24" s="5">
        <v>1016</v>
      </c>
      <c r="AQ24" s="5" t="s">
        <v>18</v>
      </c>
      <c r="AR24" s="5" t="s">
        <v>60</v>
      </c>
      <c r="AS24">
        <f t="shared" si="6"/>
        <v>24</v>
      </c>
      <c r="AT24">
        <f t="shared" si="7"/>
        <v>0</v>
      </c>
      <c r="AU24">
        <f t="shared" si="8"/>
        <v>2</v>
      </c>
      <c r="AV24">
        <f t="shared" si="9"/>
        <v>4</v>
      </c>
      <c r="AW24">
        <f t="shared" si="10"/>
        <v>30</v>
      </c>
      <c r="AX24">
        <f t="shared" si="11"/>
        <v>30</v>
      </c>
      <c r="AY24" s="19">
        <v>55000</v>
      </c>
      <c r="AZ24" s="18">
        <f t="shared" si="12"/>
        <v>1833.3333333333333</v>
      </c>
      <c r="BA24">
        <f t="shared" si="13"/>
        <v>0</v>
      </c>
      <c r="BB24" s="20">
        <f t="shared" si="14"/>
        <v>55000</v>
      </c>
    </row>
    <row r="25" spans="5:54" x14ac:dyDescent="0.3">
      <c r="E25" s="11">
        <v>17</v>
      </c>
      <c r="F25" s="5">
        <v>1017</v>
      </c>
      <c r="G25" s="5" t="s">
        <v>19</v>
      </c>
      <c r="H25" s="5">
        <f t="shared" si="4"/>
        <v>4</v>
      </c>
      <c r="I25" s="5" t="s">
        <v>45</v>
      </c>
      <c r="J25" s="5" t="s">
        <v>45</v>
      </c>
      <c r="K25" s="5" t="str">
        <f t="shared" si="15"/>
        <v>WO</v>
      </c>
      <c r="L25" s="5" t="s">
        <v>45</v>
      </c>
      <c r="M25" s="5" t="s">
        <v>45</v>
      </c>
      <c r="N25" s="5" t="s">
        <v>45</v>
      </c>
      <c r="O25" s="5" t="s">
        <v>45</v>
      </c>
      <c r="P25" s="5" t="s">
        <v>45</v>
      </c>
      <c r="Q25" s="5" t="s">
        <v>45</v>
      </c>
      <c r="R25" s="5" t="str">
        <f t="shared" si="15"/>
        <v>WO</v>
      </c>
      <c r="S25" s="5" t="s">
        <v>45</v>
      </c>
      <c r="T25" s="5" t="s">
        <v>45</v>
      </c>
      <c r="U25" s="5" t="s">
        <v>45</v>
      </c>
      <c r="V25" s="5" t="s">
        <v>45</v>
      </c>
      <c r="W25" s="5" t="s">
        <v>48</v>
      </c>
      <c r="X25" s="5" t="s">
        <v>45</v>
      </c>
      <c r="Y25" s="5" t="str">
        <f t="shared" si="15"/>
        <v>WO</v>
      </c>
      <c r="Z25" s="5" t="s">
        <v>46</v>
      </c>
      <c r="AA25" s="5" t="s">
        <v>45</v>
      </c>
      <c r="AB25" s="5" t="s">
        <v>45</v>
      </c>
      <c r="AC25" s="5" t="s">
        <v>46</v>
      </c>
      <c r="AD25" s="5" t="s">
        <v>45</v>
      </c>
      <c r="AE25" s="5" t="s">
        <v>45</v>
      </c>
      <c r="AF25" s="5" t="str">
        <f t="shared" si="15"/>
        <v>WO</v>
      </c>
      <c r="AG25" s="5" t="s">
        <v>45</v>
      </c>
      <c r="AH25" s="5" t="s">
        <v>45</v>
      </c>
      <c r="AI25" s="5" t="s">
        <v>45</v>
      </c>
      <c r="AJ25" s="5" t="s">
        <v>45</v>
      </c>
      <c r="AK25" s="5" t="s">
        <v>45</v>
      </c>
      <c r="AL25" s="5" t="s">
        <v>45</v>
      </c>
      <c r="AM25" s="5" t="str">
        <f t="shared" si="15"/>
        <v/>
      </c>
      <c r="AN25" s="5"/>
      <c r="AO25" s="11">
        <v>17</v>
      </c>
      <c r="AP25" s="5">
        <v>1017</v>
      </c>
      <c r="AQ25" s="5" t="s">
        <v>19</v>
      </c>
      <c r="AR25" s="5" t="s">
        <v>60</v>
      </c>
      <c r="AS25">
        <f t="shared" si="6"/>
        <v>23</v>
      </c>
      <c r="AT25">
        <f t="shared" si="7"/>
        <v>2</v>
      </c>
      <c r="AU25">
        <f t="shared" si="8"/>
        <v>1</v>
      </c>
      <c r="AV25">
        <f t="shared" si="9"/>
        <v>4</v>
      </c>
      <c r="AW25">
        <f t="shared" si="10"/>
        <v>30</v>
      </c>
      <c r="AX25">
        <f t="shared" si="11"/>
        <v>28</v>
      </c>
      <c r="AY25" s="19">
        <v>60000</v>
      </c>
      <c r="AZ25" s="18">
        <f t="shared" si="12"/>
        <v>2000</v>
      </c>
      <c r="BA25">
        <f t="shared" si="13"/>
        <v>4000</v>
      </c>
      <c r="BB25" s="20">
        <f t="shared" si="14"/>
        <v>56000</v>
      </c>
    </row>
    <row r="26" spans="5:54" x14ac:dyDescent="0.3">
      <c r="E26" s="11">
        <v>18</v>
      </c>
      <c r="F26" s="5">
        <v>1018</v>
      </c>
      <c r="G26" s="5" t="s">
        <v>20</v>
      </c>
      <c r="H26" s="5">
        <f t="shared" si="4"/>
        <v>4</v>
      </c>
      <c r="I26" s="5" t="s">
        <v>45</v>
      </c>
      <c r="J26" s="5" t="s">
        <v>45</v>
      </c>
      <c r="K26" s="5" t="str">
        <f t="shared" si="15"/>
        <v>WO</v>
      </c>
      <c r="L26" s="5" t="s">
        <v>45</v>
      </c>
      <c r="M26" s="5" t="s">
        <v>45</v>
      </c>
      <c r="N26" s="5" t="s">
        <v>45</v>
      </c>
      <c r="O26" s="5" t="s">
        <v>45</v>
      </c>
      <c r="P26" s="5" t="s">
        <v>45</v>
      </c>
      <c r="Q26" s="5" t="s">
        <v>45</v>
      </c>
      <c r="R26" s="5" t="str">
        <f t="shared" si="15"/>
        <v>WO</v>
      </c>
      <c r="S26" s="5" t="s">
        <v>45</v>
      </c>
      <c r="T26" s="5" t="s">
        <v>45</v>
      </c>
      <c r="U26" s="5" t="s">
        <v>45</v>
      </c>
      <c r="V26" s="5" t="s">
        <v>45</v>
      </c>
      <c r="W26" s="5" t="s">
        <v>48</v>
      </c>
      <c r="X26" s="5" t="s">
        <v>45</v>
      </c>
      <c r="Y26" s="5" t="str">
        <f t="shared" ref="K26:AM34" si="16">IF(Y$7="sun","WO","")</f>
        <v>WO</v>
      </c>
      <c r="Z26" s="5" t="s">
        <v>45</v>
      </c>
      <c r="AA26" s="5" t="s">
        <v>45</v>
      </c>
      <c r="AB26" s="5" t="s">
        <v>45</v>
      </c>
      <c r="AC26" s="5" t="s">
        <v>45</v>
      </c>
      <c r="AD26" s="5" t="s">
        <v>45</v>
      </c>
      <c r="AE26" s="5" t="s">
        <v>45</v>
      </c>
      <c r="AF26" s="5" t="str">
        <f t="shared" si="16"/>
        <v>WO</v>
      </c>
      <c r="AG26" s="5" t="s">
        <v>45</v>
      </c>
      <c r="AH26" s="5" t="s">
        <v>45</v>
      </c>
      <c r="AI26" s="5" t="s">
        <v>45</v>
      </c>
      <c r="AJ26" s="5" t="s">
        <v>45</v>
      </c>
      <c r="AK26" s="5" t="s">
        <v>45</v>
      </c>
      <c r="AL26" s="5" t="s">
        <v>45</v>
      </c>
      <c r="AM26" s="5" t="str">
        <f t="shared" si="16"/>
        <v/>
      </c>
      <c r="AN26" s="5"/>
      <c r="AO26" s="11">
        <v>18</v>
      </c>
      <c r="AP26" s="5">
        <v>1018</v>
      </c>
      <c r="AQ26" s="5" t="s">
        <v>20</v>
      </c>
      <c r="AR26" s="5" t="s">
        <v>60</v>
      </c>
      <c r="AS26">
        <f t="shared" si="6"/>
        <v>25</v>
      </c>
      <c r="AT26">
        <f t="shared" si="7"/>
        <v>0</v>
      </c>
      <c r="AU26">
        <f t="shared" si="8"/>
        <v>1</v>
      </c>
      <c r="AV26">
        <f t="shared" si="9"/>
        <v>4</v>
      </c>
      <c r="AW26">
        <f t="shared" si="10"/>
        <v>30</v>
      </c>
      <c r="AX26">
        <f t="shared" si="11"/>
        <v>30</v>
      </c>
      <c r="AY26" s="19">
        <v>28000</v>
      </c>
      <c r="AZ26" s="18">
        <f t="shared" si="12"/>
        <v>933.33333333333337</v>
      </c>
      <c r="BA26">
        <f t="shared" si="13"/>
        <v>0</v>
      </c>
      <c r="BB26" s="20">
        <f t="shared" si="14"/>
        <v>28000</v>
      </c>
    </row>
    <row r="27" spans="5:54" x14ac:dyDescent="0.3">
      <c r="E27" s="11">
        <v>19</v>
      </c>
      <c r="F27" s="5">
        <v>1019</v>
      </c>
      <c r="G27" s="5" t="s">
        <v>21</v>
      </c>
      <c r="H27" s="5">
        <f t="shared" si="4"/>
        <v>4</v>
      </c>
      <c r="I27" s="5" t="s">
        <v>45</v>
      </c>
      <c r="J27" s="5" t="s">
        <v>45</v>
      </c>
      <c r="K27" s="5" t="str">
        <f t="shared" si="16"/>
        <v>WO</v>
      </c>
      <c r="L27" s="5" t="s">
        <v>45</v>
      </c>
      <c r="M27" s="5" t="s">
        <v>45</v>
      </c>
      <c r="N27" s="5" t="s">
        <v>45</v>
      </c>
      <c r="O27" s="5" t="s">
        <v>45</v>
      </c>
      <c r="P27" s="5" t="s">
        <v>45</v>
      </c>
      <c r="Q27" s="5" t="s">
        <v>45</v>
      </c>
      <c r="R27" s="5" t="str">
        <f t="shared" si="16"/>
        <v>WO</v>
      </c>
      <c r="S27" s="5" t="s">
        <v>45</v>
      </c>
      <c r="T27" s="5" t="s">
        <v>45</v>
      </c>
      <c r="U27" s="5" t="s">
        <v>45</v>
      </c>
      <c r="V27" s="5" t="s">
        <v>45</v>
      </c>
      <c r="W27" s="5" t="s">
        <v>48</v>
      </c>
      <c r="X27" s="5" t="s">
        <v>45</v>
      </c>
      <c r="Y27" s="5" t="str">
        <f t="shared" si="16"/>
        <v>WO</v>
      </c>
      <c r="Z27" s="5" t="s">
        <v>45</v>
      </c>
      <c r="AA27" s="5" t="s">
        <v>45</v>
      </c>
      <c r="AB27" s="5" t="s">
        <v>45</v>
      </c>
      <c r="AC27" s="5" t="s">
        <v>45</v>
      </c>
      <c r="AD27" s="5" t="s">
        <v>45</v>
      </c>
      <c r="AE27" s="5" t="s">
        <v>45</v>
      </c>
      <c r="AF27" s="5" t="str">
        <f t="shared" si="16"/>
        <v>WO</v>
      </c>
      <c r="AG27" s="5" t="s">
        <v>45</v>
      </c>
      <c r="AH27" s="5" t="s">
        <v>45</v>
      </c>
      <c r="AI27" s="5" t="s">
        <v>45</v>
      </c>
      <c r="AJ27" s="5" t="s">
        <v>45</v>
      </c>
      <c r="AK27" s="5" t="s">
        <v>45</v>
      </c>
      <c r="AL27" s="5" t="s">
        <v>45</v>
      </c>
      <c r="AM27" s="5" t="str">
        <f t="shared" si="16"/>
        <v/>
      </c>
      <c r="AN27" s="5"/>
      <c r="AO27" s="11">
        <v>19</v>
      </c>
      <c r="AP27" s="5">
        <v>1019</v>
      </c>
      <c r="AQ27" s="5" t="s">
        <v>21</v>
      </c>
      <c r="AR27" s="5" t="s">
        <v>60</v>
      </c>
      <c r="AS27">
        <f t="shared" si="6"/>
        <v>25</v>
      </c>
      <c r="AT27">
        <f t="shared" si="7"/>
        <v>0</v>
      </c>
      <c r="AU27">
        <f t="shared" si="8"/>
        <v>1</v>
      </c>
      <c r="AV27">
        <f t="shared" si="9"/>
        <v>4</v>
      </c>
      <c r="AW27">
        <f t="shared" si="10"/>
        <v>30</v>
      </c>
      <c r="AX27">
        <f t="shared" si="11"/>
        <v>30</v>
      </c>
      <c r="AY27" s="19">
        <v>26000</v>
      </c>
      <c r="AZ27" s="18">
        <f t="shared" si="12"/>
        <v>866.66666666666663</v>
      </c>
      <c r="BA27">
        <f t="shared" si="13"/>
        <v>0</v>
      </c>
      <c r="BB27" s="20">
        <f t="shared" si="14"/>
        <v>26000</v>
      </c>
    </row>
    <row r="28" spans="5:54" x14ac:dyDescent="0.3">
      <c r="E28" s="11">
        <v>20</v>
      </c>
      <c r="F28" s="5">
        <v>1020</v>
      </c>
      <c r="G28" s="5" t="s">
        <v>22</v>
      </c>
      <c r="H28" s="5">
        <f t="shared" si="4"/>
        <v>4</v>
      </c>
      <c r="I28" s="5" t="s">
        <v>45</v>
      </c>
      <c r="J28" s="5" t="s">
        <v>45</v>
      </c>
      <c r="K28" s="5" t="str">
        <f t="shared" si="16"/>
        <v>WO</v>
      </c>
      <c r="L28" s="5" t="s">
        <v>45</v>
      </c>
      <c r="M28" s="5" t="s">
        <v>45</v>
      </c>
      <c r="N28" s="5" t="s">
        <v>46</v>
      </c>
      <c r="O28" s="5" t="s">
        <v>45</v>
      </c>
      <c r="P28" s="5" t="s">
        <v>45</v>
      </c>
      <c r="Q28" s="5" t="s">
        <v>45</v>
      </c>
      <c r="R28" s="5" t="str">
        <f t="shared" si="16"/>
        <v>WO</v>
      </c>
      <c r="S28" s="5" t="s">
        <v>45</v>
      </c>
      <c r="T28" s="5" t="s">
        <v>45</v>
      </c>
      <c r="U28" s="5" t="s">
        <v>45</v>
      </c>
      <c r="V28" s="5" t="s">
        <v>45</v>
      </c>
      <c r="W28" s="5" t="s">
        <v>48</v>
      </c>
      <c r="X28" s="5" t="s">
        <v>45</v>
      </c>
      <c r="Y28" s="5" t="str">
        <f t="shared" si="16"/>
        <v>WO</v>
      </c>
      <c r="Z28" s="5" t="s">
        <v>45</v>
      </c>
      <c r="AA28" s="5" t="s">
        <v>45</v>
      </c>
      <c r="AB28" s="5" t="s">
        <v>45</v>
      </c>
      <c r="AC28" s="5" t="s">
        <v>45</v>
      </c>
      <c r="AD28" s="5" t="s">
        <v>45</v>
      </c>
      <c r="AE28" s="5" t="s">
        <v>45</v>
      </c>
      <c r="AF28" s="5" t="str">
        <f t="shared" si="16"/>
        <v>WO</v>
      </c>
      <c r="AG28" s="5" t="s">
        <v>45</v>
      </c>
      <c r="AH28" s="5" t="s">
        <v>45</v>
      </c>
      <c r="AI28" s="5" t="s">
        <v>45</v>
      </c>
      <c r="AJ28" s="5" t="s">
        <v>45</v>
      </c>
      <c r="AK28" s="5" t="s">
        <v>45</v>
      </c>
      <c r="AL28" s="5" t="s">
        <v>45</v>
      </c>
      <c r="AM28" s="5" t="str">
        <f t="shared" si="16"/>
        <v/>
      </c>
      <c r="AN28" s="5"/>
      <c r="AO28" s="11">
        <v>20</v>
      </c>
      <c r="AP28" s="5">
        <v>1020</v>
      </c>
      <c r="AQ28" s="5" t="s">
        <v>22</v>
      </c>
      <c r="AR28" s="5" t="s">
        <v>60</v>
      </c>
      <c r="AS28">
        <f t="shared" si="6"/>
        <v>24</v>
      </c>
      <c r="AT28">
        <f t="shared" si="7"/>
        <v>1</v>
      </c>
      <c r="AU28">
        <f t="shared" si="8"/>
        <v>1</v>
      </c>
      <c r="AV28">
        <f t="shared" si="9"/>
        <v>4</v>
      </c>
      <c r="AW28">
        <f t="shared" si="10"/>
        <v>30</v>
      </c>
      <c r="AX28">
        <f t="shared" si="11"/>
        <v>29</v>
      </c>
      <c r="AY28" s="19">
        <v>44000</v>
      </c>
      <c r="AZ28" s="18">
        <f t="shared" si="12"/>
        <v>1466.6666666666667</v>
      </c>
      <c r="BA28">
        <f t="shared" si="13"/>
        <v>1466.6666666666667</v>
      </c>
      <c r="BB28" s="20">
        <f t="shared" si="14"/>
        <v>42533.333333333336</v>
      </c>
    </row>
    <row r="29" spans="5:54" x14ac:dyDescent="0.3">
      <c r="E29" s="11">
        <v>21</v>
      </c>
      <c r="F29" s="5">
        <v>1021</v>
      </c>
      <c r="G29" s="5" t="s">
        <v>23</v>
      </c>
      <c r="H29" s="5">
        <f t="shared" si="4"/>
        <v>4</v>
      </c>
      <c r="I29" s="5" t="s">
        <v>45</v>
      </c>
      <c r="J29" s="5" t="s">
        <v>45</v>
      </c>
      <c r="K29" s="5" t="str">
        <f t="shared" si="16"/>
        <v>WO</v>
      </c>
      <c r="L29" s="5" t="s">
        <v>45</v>
      </c>
      <c r="M29" s="5" t="s">
        <v>45</v>
      </c>
      <c r="N29" s="5" t="s">
        <v>45</v>
      </c>
      <c r="O29" s="5" t="s">
        <v>45</v>
      </c>
      <c r="P29" s="5" t="s">
        <v>45</v>
      </c>
      <c r="Q29" s="5" t="s">
        <v>45</v>
      </c>
      <c r="R29" s="5" t="str">
        <f t="shared" si="16"/>
        <v>WO</v>
      </c>
      <c r="S29" s="5" t="s">
        <v>45</v>
      </c>
      <c r="T29" s="5" t="s">
        <v>45</v>
      </c>
      <c r="U29" s="5" t="s">
        <v>45</v>
      </c>
      <c r="V29" s="5" t="s">
        <v>45</v>
      </c>
      <c r="W29" s="5" t="s">
        <v>48</v>
      </c>
      <c r="X29" s="5" t="s">
        <v>45</v>
      </c>
      <c r="Y29" s="5" t="str">
        <f t="shared" si="16"/>
        <v>WO</v>
      </c>
      <c r="Z29" s="5" t="s">
        <v>45</v>
      </c>
      <c r="AA29" s="5" t="s">
        <v>45</v>
      </c>
      <c r="AB29" s="5" t="s">
        <v>45</v>
      </c>
      <c r="AC29" s="5" t="s">
        <v>45</v>
      </c>
      <c r="AD29" s="5" t="s">
        <v>45</v>
      </c>
      <c r="AE29" s="5" t="s">
        <v>45</v>
      </c>
      <c r="AF29" s="5" t="str">
        <f t="shared" si="16"/>
        <v>WO</v>
      </c>
      <c r="AG29" s="5" t="s">
        <v>45</v>
      </c>
      <c r="AH29" s="5" t="s">
        <v>45</v>
      </c>
      <c r="AI29" s="5" t="s">
        <v>45</v>
      </c>
      <c r="AJ29" s="5" t="s">
        <v>45</v>
      </c>
      <c r="AK29" s="5" t="s">
        <v>45</v>
      </c>
      <c r="AL29" s="5" t="s">
        <v>45</v>
      </c>
      <c r="AM29" s="5" t="str">
        <f t="shared" si="16"/>
        <v/>
      </c>
      <c r="AN29" s="5"/>
      <c r="AO29" s="11">
        <v>21</v>
      </c>
      <c r="AP29" s="5">
        <v>1021</v>
      </c>
      <c r="AQ29" s="5" t="s">
        <v>23</v>
      </c>
      <c r="AR29" s="5" t="s">
        <v>60</v>
      </c>
      <c r="AS29">
        <f t="shared" si="6"/>
        <v>25</v>
      </c>
      <c r="AT29">
        <f t="shared" si="7"/>
        <v>0</v>
      </c>
      <c r="AU29">
        <f t="shared" si="8"/>
        <v>1</v>
      </c>
      <c r="AV29">
        <f t="shared" si="9"/>
        <v>4</v>
      </c>
      <c r="AW29">
        <f t="shared" si="10"/>
        <v>30</v>
      </c>
      <c r="AX29">
        <f t="shared" si="11"/>
        <v>30</v>
      </c>
      <c r="AY29" s="19">
        <v>48000</v>
      </c>
      <c r="AZ29" s="18">
        <f t="shared" si="12"/>
        <v>1600</v>
      </c>
      <c r="BA29">
        <f t="shared" si="13"/>
        <v>0</v>
      </c>
      <c r="BB29" s="20">
        <f t="shared" si="14"/>
        <v>48000</v>
      </c>
    </row>
    <row r="30" spans="5:54" x14ac:dyDescent="0.3">
      <c r="E30" s="11">
        <v>22</v>
      </c>
      <c r="F30" s="5">
        <v>1022</v>
      </c>
      <c r="G30" s="5" t="s">
        <v>24</v>
      </c>
      <c r="H30" s="5">
        <f t="shared" si="4"/>
        <v>4</v>
      </c>
      <c r="I30" s="5" t="s">
        <v>45</v>
      </c>
      <c r="J30" s="5" t="s">
        <v>45</v>
      </c>
      <c r="K30" s="5" t="str">
        <f t="shared" si="16"/>
        <v>WO</v>
      </c>
      <c r="L30" s="5" t="s">
        <v>45</v>
      </c>
      <c r="M30" s="5" t="s">
        <v>45</v>
      </c>
      <c r="N30" s="5" t="s">
        <v>45</v>
      </c>
      <c r="O30" s="5" t="s">
        <v>45</v>
      </c>
      <c r="P30" s="5" t="s">
        <v>45</v>
      </c>
      <c r="Q30" s="5" t="s">
        <v>45</v>
      </c>
      <c r="R30" s="5" t="str">
        <f t="shared" si="16"/>
        <v>WO</v>
      </c>
      <c r="S30" s="5" t="s">
        <v>45</v>
      </c>
      <c r="T30" s="5" t="s">
        <v>45</v>
      </c>
      <c r="U30" s="5" t="s">
        <v>45</v>
      </c>
      <c r="V30" s="5" t="s">
        <v>48</v>
      </c>
      <c r="W30" s="5" t="s">
        <v>48</v>
      </c>
      <c r="X30" s="5" t="s">
        <v>45</v>
      </c>
      <c r="Y30" s="5" t="str">
        <f t="shared" si="16"/>
        <v>WO</v>
      </c>
      <c r="Z30" s="5" t="s">
        <v>45</v>
      </c>
      <c r="AA30" s="5" t="s">
        <v>45</v>
      </c>
      <c r="AB30" s="5" t="s">
        <v>46</v>
      </c>
      <c r="AC30" s="5" t="s">
        <v>45</v>
      </c>
      <c r="AD30" s="5" t="s">
        <v>45</v>
      </c>
      <c r="AE30" s="5" t="s">
        <v>45</v>
      </c>
      <c r="AF30" s="5" t="str">
        <f t="shared" si="16"/>
        <v>WO</v>
      </c>
      <c r="AG30" s="5" t="s">
        <v>45</v>
      </c>
      <c r="AH30" s="5" t="s">
        <v>45</v>
      </c>
      <c r="AI30" s="5" t="s">
        <v>45</v>
      </c>
      <c r="AJ30" s="5" t="s">
        <v>45</v>
      </c>
      <c r="AK30" s="5" t="s">
        <v>45</v>
      </c>
      <c r="AL30" s="5" t="s">
        <v>45</v>
      </c>
      <c r="AM30" s="5" t="str">
        <f t="shared" si="16"/>
        <v/>
      </c>
      <c r="AN30" s="5"/>
      <c r="AO30" s="11">
        <v>22</v>
      </c>
      <c r="AP30" s="5">
        <v>1022</v>
      </c>
      <c r="AQ30" s="5" t="s">
        <v>24</v>
      </c>
      <c r="AR30" s="5" t="s">
        <v>60</v>
      </c>
      <c r="AS30">
        <f t="shared" si="6"/>
        <v>23</v>
      </c>
      <c r="AT30">
        <f t="shared" si="7"/>
        <v>1</v>
      </c>
      <c r="AU30">
        <f t="shared" si="8"/>
        <v>2</v>
      </c>
      <c r="AV30">
        <f t="shared" si="9"/>
        <v>4</v>
      </c>
      <c r="AW30">
        <f t="shared" si="10"/>
        <v>30</v>
      </c>
      <c r="AX30">
        <f t="shared" si="11"/>
        <v>29</v>
      </c>
      <c r="AY30" s="19">
        <v>44000</v>
      </c>
      <c r="AZ30" s="18">
        <f t="shared" si="12"/>
        <v>1466.6666666666667</v>
      </c>
      <c r="BA30">
        <f t="shared" si="13"/>
        <v>1466.6666666666667</v>
      </c>
      <c r="BB30" s="20">
        <f t="shared" si="14"/>
        <v>42533.333333333336</v>
      </c>
    </row>
    <row r="31" spans="5:54" x14ac:dyDescent="0.3">
      <c r="E31" s="11">
        <v>23</v>
      </c>
      <c r="F31" s="5">
        <v>1023</v>
      </c>
      <c r="G31" s="5" t="s">
        <v>25</v>
      </c>
      <c r="H31" s="5">
        <f t="shared" si="4"/>
        <v>4</v>
      </c>
      <c r="I31" s="5" t="s">
        <v>45</v>
      </c>
      <c r="J31" s="5" t="s">
        <v>45</v>
      </c>
      <c r="K31" s="5" t="str">
        <f t="shared" si="16"/>
        <v>WO</v>
      </c>
      <c r="L31" s="5" t="s">
        <v>45</v>
      </c>
      <c r="M31" s="5" t="s">
        <v>45</v>
      </c>
      <c r="N31" s="5" t="s">
        <v>45</v>
      </c>
      <c r="O31" s="5" t="s">
        <v>45</v>
      </c>
      <c r="P31" s="5" t="s">
        <v>45</v>
      </c>
      <c r="Q31" s="5" t="s">
        <v>45</v>
      </c>
      <c r="R31" s="5" t="str">
        <f t="shared" si="16"/>
        <v>WO</v>
      </c>
      <c r="S31" s="5" t="s">
        <v>45</v>
      </c>
      <c r="T31" s="5" t="s">
        <v>45</v>
      </c>
      <c r="U31" s="5" t="s">
        <v>45</v>
      </c>
      <c r="V31" s="5" t="s">
        <v>48</v>
      </c>
      <c r="W31" s="5" t="s">
        <v>48</v>
      </c>
      <c r="X31" s="5" t="s">
        <v>45</v>
      </c>
      <c r="Y31" s="5" t="str">
        <f t="shared" si="16"/>
        <v>WO</v>
      </c>
      <c r="Z31" s="5" t="s">
        <v>45</v>
      </c>
      <c r="AA31" s="5" t="s">
        <v>45</v>
      </c>
      <c r="AB31" s="5" t="s">
        <v>45</v>
      </c>
      <c r="AC31" s="5" t="s">
        <v>45</v>
      </c>
      <c r="AD31" s="5" t="s">
        <v>45</v>
      </c>
      <c r="AE31" s="5" t="s">
        <v>45</v>
      </c>
      <c r="AF31" s="5" t="str">
        <f t="shared" si="16"/>
        <v>WO</v>
      </c>
      <c r="AG31" s="5" t="s">
        <v>45</v>
      </c>
      <c r="AH31" s="5" t="s">
        <v>45</v>
      </c>
      <c r="AI31" s="5" t="s">
        <v>45</v>
      </c>
      <c r="AJ31" s="5" t="s">
        <v>45</v>
      </c>
      <c r="AK31" s="5" t="s">
        <v>45</v>
      </c>
      <c r="AL31" s="5" t="s">
        <v>45</v>
      </c>
      <c r="AM31" s="5" t="str">
        <f t="shared" si="16"/>
        <v/>
      </c>
      <c r="AN31" s="5"/>
      <c r="AO31" s="11">
        <v>23</v>
      </c>
      <c r="AP31" s="5">
        <v>1023</v>
      </c>
      <c r="AQ31" s="5" t="s">
        <v>25</v>
      </c>
      <c r="AR31" s="5" t="s">
        <v>60</v>
      </c>
      <c r="AS31">
        <f t="shared" si="6"/>
        <v>24</v>
      </c>
      <c r="AT31">
        <f t="shared" si="7"/>
        <v>0</v>
      </c>
      <c r="AU31">
        <f t="shared" si="8"/>
        <v>2</v>
      </c>
      <c r="AV31">
        <f t="shared" si="9"/>
        <v>4</v>
      </c>
      <c r="AW31">
        <f t="shared" si="10"/>
        <v>30</v>
      </c>
      <c r="AX31">
        <f t="shared" si="11"/>
        <v>30</v>
      </c>
      <c r="AY31" s="19">
        <v>37000</v>
      </c>
      <c r="AZ31" s="18">
        <f t="shared" si="12"/>
        <v>1233.3333333333333</v>
      </c>
      <c r="BA31">
        <f t="shared" si="13"/>
        <v>0</v>
      </c>
      <c r="BB31" s="20">
        <f t="shared" si="14"/>
        <v>37000</v>
      </c>
    </row>
    <row r="32" spans="5:54" x14ac:dyDescent="0.3">
      <c r="E32" s="11">
        <v>24</v>
      </c>
      <c r="F32" s="5">
        <v>1024</v>
      </c>
      <c r="G32" s="5" t="s">
        <v>26</v>
      </c>
      <c r="H32" s="5">
        <f t="shared" si="4"/>
        <v>4</v>
      </c>
      <c r="I32" s="5" t="s">
        <v>45</v>
      </c>
      <c r="J32" s="5" t="s">
        <v>45</v>
      </c>
      <c r="K32" s="5" t="str">
        <f t="shared" si="16"/>
        <v>WO</v>
      </c>
      <c r="L32" s="5" t="s">
        <v>45</v>
      </c>
      <c r="M32" s="5" t="s">
        <v>45</v>
      </c>
      <c r="N32" s="5" t="s">
        <v>45</v>
      </c>
      <c r="O32" s="5" t="s">
        <v>48</v>
      </c>
      <c r="P32" s="5" t="s">
        <v>46</v>
      </c>
      <c r="Q32" s="5" t="s">
        <v>45</v>
      </c>
      <c r="R32" s="5" t="str">
        <f t="shared" si="16"/>
        <v>WO</v>
      </c>
      <c r="S32" s="5" t="s">
        <v>45</v>
      </c>
      <c r="T32" s="5" t="s">
        <v>45</v>
      </c>
      <c r="U32" s="5" t="s">
        <v>45</v>
      </c>
      <c r="V32" s="5" t="s">
        <v>45</v>
      </c>
      <c r="W32" s="5" t="s">
        <v>48</v>
      </c>
      <c r="X32" s="5" t="s">
        <v>45</v>
      </c>
      <c r="Y32" s="5" t="str">
        <f t="shared" si="16"/>
        <v>WO</v>
      </c>
      <c r="Z32" s="5" t="s">
        <v>45</v>
      </c>
      <c r="AA32" s="5" t="s">
        <v>45</v>
      </c>
      <c r="AB32" s="5" t="s">
        <v>45</v>
      </c>
      <c r="AC32" s="5" t="s">
        <v>45</v>
      </c>
      <c r="AD32" s="5" t="s">
        <v>45</v>
      </c>
      <c r="AE32" s="5" t="s">
        <v>45</v>
      </c>
      <c r="AF32" s="5" t="str">
        <f t="shared" si="16"/>
        <v>WO</v>
      </c>
      <c r="AG32" s="5" t="s">
        <v>45</v>
      </c>
      <c r="AH32" s="5" t="s">
        <v>45</v>
      </c>
      <c r="AI32" s="5" t="s">
        <v>45</v>
      </c>
      <c r="AJ32" s="5" t="s">
        <v>46</v>
      </c>
      <c r="AK32" s="5" t="s">
        <v>45</v>
      </c>
      <c r="AL32" s="5" t="s">
        <v>45</v>
      </c>
      <c r="AM32" s="5" t="str">
        <f t="shared" si="16"/>
        <v/>
      </c>
      <c r="AN32" s="5"/>
      <c r="AO32" s="11">
        <v>24</v>
      </c>
      <c r="AP32" s="5">
        <v>1024</v>
      </c>
      <c r="AQ32" s="5" t="s">
        <v>26</v>
      </c>
      <c r="AR32" s="5" t="s">
        <v>60</v>
      </c>
      <c r="AS32">
        <f t="shared" si="6"/>
        <v>22</v>
      </c>
      <c r="AT32">
        <f t="shared" si="7"/>
        <v>2</v>
      </c>
      <c r="AU32">
        <f t="shared" si="8"/>
        <v>2</v>
      </c>
      <c r="AV32">
        <f t="shared" si="9"/>
        <v>4</v>
      </c>
      <c r="AW32">
        <f t="shared" si="10"/>
        <v>30</v>
      </c>
      <c r="AX32">
        <f t="shared" si="11"/>
        <v>28</v>
      </c>
      <c r="AY32" s="19">
        <v>26000</v>
      </c>
      <c r="AZ32" s="18">
        <f t="shared" si="12"/>
        <v>866.66666666666663</v>
      </c>
      <c r="BA32">
        <f t="shared" si="13"/>
        <v>1733.3333333333333</v>
      </c>
      <c r="BB32" s="20">
        <f t="shared" si="14"/>
        <v>24266.666666666668</v>
      </c>
    </row>
    <row r="33" spans="5:54" x14ac:dyDescent="0.3">
      <c r="E33" s="11">
        <v>25</v>
      </c>
      <c r="F33" s="5">
        <v>1025</v>
      </c>
      <c r="G33" s="5" t="s">
        <v>27</v>
      </c>
      <c r="H33" s="5">
        <f t="shared" si="4"/>
        <v>4</v>
      </c>
      <c r="I33" s="5" t="s">
        <v>45</v>
      </c>
      <c r="J33" s="5" t="s">
        <v>45</v>
      </c>
      <c r="K33" s="5" t="str">
        <f t="shared" si="16"/>
        <v>WO</v>
      </c>
      <c r="L33" s="5" t="s">
        <v>45</v>
      </c>
      <c r="M33" s="5" t="s">
        <v>45</v>
      </c>
      <c r="N33" s="5" t="s">
        <v>45</v>
      </c>
      <c r="O33" s="5" t="s">
        <v>45</v>
      </c>
      <c r="P33" s="5" t="s">
        <v>45</v>
      </c>
      <c r="Q33" s="5" t="s">
        <v>45</v>
      </c>
      <c r="R33" s="5" t="str">
        <f t="shared" si="16"/>
        <v>WO</v>
      </c>
      <c r="S33" s="5" t="s">
        <v>45</v>
      </c>
      <c r="T33" s="5" t="s">
        <v>45</v>
      </c>
      <c r="U33" s="5" t="s">
        <v>45</v>
      </c>
      <c r="V33" s="5" t="s">
        <v>45</v>
      </c>
      <c r="W33" s="5" t="s">
        <v>48</v>
      </c>
      <c r="X33" s="5" t="s">
        <v>45</v>
      </c>
      <c r="Y33" s="5" t="str">
        <f t="shared" si="16"/>
        <v>WO</v>
      </c>
      <c r="Z33" s="5" t="s">
        <v>45</v>
      </c>
      <c r="AA33" s="5" t="s">
        <v>45</v>
      </c>
      <c r="AB33" s="5" t="s">
        <v>45</v>
      </c>
      <c r="AC33" s="5" t="s">
        <v>45</v>
      </c>
      <c r="AD33" s="5" t="s">
        <v>45</v>
      </c>
      <c r="AE33" s="5" t="s">
        <v>45</v>
      </c>
      <c r="AF33" s="5" t="str">
        <f t="shared" si="16"/>
        <v>WO</v>
      </c>
      <c r="AG33" s="5" t="s">
        <v>45</v>
      </c>
      <c r="AH33" s="5" t="s">
        <v>45</v>
      </c>
      <c r="AI33" s="5" t="s">
        <v>45</v>
      </c>
      <c r="AJ33" s="5" t="s">
        <v>45</v>
      </c>
      <c r="AK33" s="5" t="s">
        <v>45</v>
      </c>
      <c r="AL33" s="5" t="s">
        <v>45</v>
      </c>
      <c r="AM33" s="5" t="str">
        <f t="shared" si="16"/>
        <v/>
      </c>
      <c r="AN33" s="5"/>
      <c r="AO33" s="11">
        <v>25</v>
      </c>
      <c r="AP33" s="5">
        <v>1025</v>
      </c>
      <c r="AQ33" s="5" t="s">
        <v>27</v>
      </c>
      <c r="AR33" s="5" t="s">
        <v>60</v>
      </c>
      <c r="AS33">
        <f t="shared" si="6"/>
        <v>25</v>
      </c>
      <c r="AT33">
        <f t="shared" si="7"/>
        <v>0</v>
      </c>
      <c r="AU33">
        <f t="shared" si="8"/>
        <v>1</v>
      </c>
      <c r="AV33">
        <f t="shared" si="9"/>
        <v>4</v>
      </c>
      <c r="AW33">
        <f t="shared" si="10"/>
        <v>30</v>
      </c>
      <c r="AX33">
        <f t="shared" si="11"/>
        <v>30</v>
      </c>
      <c r="AY33" s="19">
        <v>62000</v>
      </c>
      <c r="AZ33" s="18">
        <f t="shared" si="12"/>
        <v>2066.6666666666665</v>
      </c>
      <c r="BA33">
        <f t="shared" si="13"/>
        <v>0</v>
      </c>
      <c r="BB33" s="20">
        <f t="shared" si="14"/>
        <v>62000</v>
      </c>
    </row>
    <row r="34" spans="5:54" x14ac:dyDescent="0.3">
      <c r="E34" s="11">
        <v>26</v>
      </c>
      <c r="F34" s="5">
        <v>1026</v>
      </c>
      <c r="G34" s="5" t="s">
        <v>28</v>
      </c>
      <c r="H34" s="5">
        <f t="shared" si="4"/>
        <v>4</v>
      </c>
      <c r="I34" s="5" t="s">
        <v>45</v>
      </c>
      <c r="J34" s="5" t="s">
        <v>45</v>
      </c>
      <c r="K34" s="5" t="str">
        <f t="shared" si="16"/>
        <v>WO</v>
      </c>
      <c r="L34" s="5" t="s">
        <v>45</v>
      </c>
      <c r="M34" s="5" t="s">
        <v>45</v>
      </c>
      <c r="N34" s="5" t="s">
        <v>45</v>
      </c>
      <c r="O34" s="5" t="s">
        <v>45</v>
      </c>
      <c r="P34" s="5" t="s">
        <v>45</v>
      </c>
      <c r="Q34" s="5" t="s">
        <v>45</v>
      </c>
      <c r="R34" s="5" t="str">
        <f t="shared" si="16"/>
        <v>WO</v>
      </c>
      <c r="S34" s="5" t="s">
        <v>45</v>
      </c>
      <c r="T34" s="5" t="s">
        <v>45</v>
      </c>
      <c r="U34" s="5" t="s">
        <v>45</v>
      </c>
      <c r="V34" s="5" t="s">
        <v>45</v>
      </c>
      <c r="W34" s="5" t="s">
        <v>48</v>
      </c>
      <c r="X34" s="5" t="s">
        <v>45</v>
      </c>
      <c r="Y34" s="5" t="str">
        <f t="shared" si="16"/>
        <v>WO</v>
      </c>
      <c r="Z34" s="5" t="s">
        <v>45</v>
      </c>
      <c r="AA34" s="5" t="s">
        <v>45</v>
      </c>
      <c r="AB34" s="5" t="s">
        <v>45</v>
      </c>
      <c r="AC34" s="5" t="s">
        <v>45</v>
      </c>
      <c r="AD34" s="5" t="s">
        <v>45</v>
      </c>
      <c r="AE34" s="5" t="s">
        <v>45</v>
      </c>
      <c r="AF34" s="5" t="str">
        <f t="shared" si="16"/>
        <v>WO</v>
      </c>
      <c r="AG34" s="5" t="s">
        <v>45</v>
      </c>
      <c r="AH34" s="5" t="s">
        <v>45</v>
      </c>
      <c r="AI34" s="5" t="s">
        <v>45</v>
      </c>
      <c r="AJ34" s="5" t="s">
        <v>45</v>
      </c>
      <c r="AK34" s="5" t="s">
        <v>45</v>
      </c>
      <c r="AL34" s="5" t="s">
        <v>45</v>
      </c>
      <c r="AM34" s="5" t="str">
        <f t="shared" si="16"/>
        <v/>
      </c>
      <c r="AN34" s="5"/>
      <c r="AO34" s="11">
        <v>26</v>
      </c>
      <c r="AP34" s="5">
        <v>1026</v>
      </c>
      <c r="AQ34" s="5" t="s">
        <v>28</v>
      </c>
      <c r="AR34" s="5" t="s">
        <v>60</v>
      </c>
      <c r="AS34">
        <f t="shared" si="6"/>
        <v>25</v>
      </c>
      <c r="AT34">
        <f t="shared" si="7"/>
        <v>0</v>
      </c>
      <c r="AU34">
        <f t="shared" si="8"/>
        <v>1</v>
      </c>
      <c r="AV34">
        <f t="shared" si="9"/>
        <v>4</v>
      </c>
      <c r="AW34">
        <f t="shared" si="10"/>
        <v>30</v>
      </c>
      <c r="AX34">
        <f t="shared" si="11"/>
        <v>30</v>
      </c>
      <c r="AY34" s="19">
        <v>25000</v>
      </c>
      <c r="AZ34" s="18">
        <f t="shared" si="12"/>
        <v>833.33333333333337</v>
      </c>
      <c r="BA34">
        <f t="shared" si="13"/>
        <v>0</v>
      </c>
      <c r="BB34" s="20">
        <f t="shared" si="14"/>
        <v>25000</v>
      </c>
    </row>
    <row r="35" spans="5:54" x14ac:dyDescent="0.3">
      <c r="E35" s="11">
        <v>27</v>
      </c>
      <c r="F35" s="5">
        <v>1027</v>
      </c>
      <c r="G35" s="5" t="s">
        <v>29</v>
      </c>
      <c r="H35" s="5">
        <f t="shared" si="4"/>
        <v>4</v>
      </c>
      <c r="I35" s="5" t="s">
        <v>45</v>
      </c>
      <c r="J35" s="5" t="s">
        <v>45</v>
      </c>
      <c r="K35" s="5" t="str">
        <f t="shared" ref="K35:AM38" si="17">IF(K$7="sun","WO","")</f>
        <v>WO</v>
      </c>
      <c r="L35" s="5" t="s">
        <v>45</v>
      </c>
      <c r="M35" s="5" t="s">
        <v>46</v>
      </c>
      <c r="N35" s="5" t="s">
        <v>45</v>
      </c>
      <c r="O35" s="5" t="s">
        <v>45</v>
      </c>
      <c r="P35" s="5" t="s">
        <v>45</v>
      </c>
      <c r="Q35" s="5" t="s">
        <v>45</v>
      </c>
      <c r="R35" s="5" t="str">
        <f t="shared" si="17"/>
        <v>WO</v>
      </c>
      <c r="S35" s="5" t="s">
        <v>45</v>
      </c>
      <c r="T35" s="5" t="s">
        <v>45</v>
      </c>
      <c r="U35" s="5" t="s">
        <v>45</v>
      </c>
      <c r="V35" s="5" t="s">
        <v>45</v>
      </c>
      <c r="W35" s="5" t="s">
        <v>48</v>
      </c>
      <c r="X35" s="5" t="s">
        <v>45</v>
      </c>
      <c r="Y35" s="5" t="str">
        <f t="shared" si="17"/>
        <v>WO</v>
      </c>
      <c r="Z35" s="5" t="s">
        <v>45</v>
      </c>
      <c r="AA35" s="5" t="s">
        <v>45</v>
      </c>
      <c r="AB35" s="5" t="s">
        <v>45</v>
      </c>
      <c r="AC35" s="5" t="s">
        <v>45</v>
      </c>
      <c r="AD35" s="5" t="s">
        <v>45</v>
      </c>
      <c r="AE35" s="5" t="s">
        <v>45</v>
      </c>
      <c r="AF35" s="5" t="str">
        <f t="shared" si="17"/>
        <v>WO</v>
      </c>
      <c r="AG35" s="5" t="s">
        <v>45</v>
      </c>
      <c r="AH35" s="5" t="s">
        <v>45</v>
      </c>
      <c r="AI35" s="5" t="s">
        <v>45</v>
      </c>
      <c r="AJ35" s="5" t="s">
        <v>45</v>
      </c>
      <c r="AK35" s="5" t="s">
        <v>45</v>
      </c>
      <c r="AL35" s="5" t="s">
        <v>45</v>
      </c>
      <c r="AM35" s="5" t="str">
        <f t="shared" si="17"/>
        <v/>
      </c>
      <c r="AN35" s="5"/>
      <c r="AO35" s="11">
        <v>27</v>
      </c>
      <c r="AP35" s="5">
        <v>1027</v>
      </c>
      <c r="AQ35" s="5" t="s">
        <v>29</v>
      </c>
      <c r="AR35" s="5" t="s">
        <v>60</v>
      </c>
      <c r="AS35">
        <f t="shared" si="6"/>
        <v>24</v>
      </c>
      <c r="AT35">
        <f t="shared" si="7"/>
        <v>1</v>
      </c>
      <c r="AU35">
        <f t="shared" si="8"/>
        <v>1</v>
      </c>
      <c r="AV35">
        <f t="shared" si="9"/>
        <v>4</v>
      </c>
      <c r="AW35">
        <f t="shared" si="10"/>
        <v>30</v>
      </c>
      <c r="AX35">
        <f t="shared" si="11"/>
        <v>29</v>
      </c>
      <c r="AY35" s="19">
        <v>46000</v>
      </c>
      <c r="AZ35" s="18">
        <f t="shared" si="12"/>
        <v>1533.3333333333333</v>
      </c>
      <c r="BA35">
        <f t="shared" si="13"/>
        <v>1533.3333333333333</v>
      </c>
      <c r="BB35" s="20">
        <f t="shared" si="14"/>
        <v>44466.666666666664</v>
      </c>
    </row>
    <row r="36" spans="5:54" x14ac:dyDescent="0.3">
      <c r="E36" s="11">
        <v>28</v>
      </c>
      <c r="F36" s="5">
        <v>1028</v>
      </c>
      <c r="G36" s="5" t="s">
        <v>30</v>
      </c>
      <c r="H36" s="5">
        <f t="shared" si="4"/>
        <v>4</v>
      </c>
      <c r="I36" s="5" t="s">
        <v>45</v>
      </c>
      <c r="J36" s="5" t="s">
        <v>45</v>
      </c>
      <c r="K36" s="5" t="str">
        <f t="shared" si="17"/>
        <v>WO</v>
      </c>
      <c r="L36" s="5" t="s">
        <v>45</v>
      </c>
      <c r="M36" s="5" t="s">
        <v>45</v>
      </c>
      <c r="N36" s="5" t="s">
        <v>45</v>
      </c>
      <c r="O36" s="5" t="s">
        <v>45</v>
      </c>
      <c r="P36" s="5" t="s">
        <v>45</v>
      </c>
      <c r="Q36" s="5" t="s">
        <v>45</v>
      </c>
      <c r="R36" s="5" t="str">
        <f t="shared" si="17"/>
        <v>WO</v>
      </c>
      <c r="S36" s="5" t="s">
        <v>45</v>
      </c>
      <c r="T36" s="5" t="s">
        <v>45</v>
      </c>
      <c r="U36" s="5" t="s">
        <v>45</v>
      </c>
      <c r="V36" s="5" t="s">
        <v>45</v>
      </c>
      <c r="W36" s="5" t="s">
        <v>48</v>
      </c>
      <c r="X36" s="5" t="s">
        <v>45</v>
      </c>
      <c r="Y36" s="5" t="str">
        <f t="shared" si="17"/>
        <v>WO</v>
      </c>
      <c r="Z36" s="5" t="s">
        <v>45</v>
      </c>
      <c r="AA36" s="5" t="s">
        <v>45</v>
      </c>
      <c r="AB36" s="5" t="s">
        <v>45</v>
      </c>
      <c r="AC36" s="5" t="s">
        <v>45</v>
      </c>
      <c r="AD36" s="5" t="s">
        <v>45</v>
      </c>
      <c r="AE36" s="5" t="s">
        <v>45</v>
      </c>
      <c r="AF36" s="5" t="str">
        <f t="shared" si="17"/>
        <v>WO</v>
      </c>
      <c r="AG36" s="5" t="s">
        <v>45</v>
      </c>
      <c r="AH36" s="5" t="s">
        <v>45</v>
      </c>
      <c r="AI36" s="5" t="s">
        <v>45</v>
      </c>
      <c r="AJ36" s="5" t="s">
        <v>45</v>
      </c>
      <c r="AK36" s="5" t="s">
        <v>45</v>
      </c>
      <c r="AL36" s="5" t="s">
        <v>45</v>
      </c>
      <c r="AM36" s="5" t="str">
        <f t="shared" si="17"/>
        <v/>
      </c>
      <c r="AN36" s="5"/>
      <c r="AO36" s="11">
        <v>28</v>
      </c>
      <c r="AP36" s="5">
        <v>1028</v>
      </c>
      <c r="AQ36" s="5" t="s">
        <v>30</v>
      </c>
      <c r="AR36" s="5" t="s">
        <v>60</v>
      </c>
      <c r="AS36">
        <f t="shared" si="6"/>
        <v>25</v>
      </c>
      <c r="AT36">
        <f t="shared" si="7"/>
        <v>0</v>
      </c>
      <c r="AU36">
        <f t="shared" si="8"/>
        <v>1</v>
      </c>
      <c r="AV36">
        <f t="shared" si="9"/>
        <v>4</v>
      </c>
      <c r="AW36">
        <f t="shared" si="10"/>
        <v>30</v>
      </c>
      <c r="AX36">
        <f t="shared" si="11"/>
        <v>30</v>
      </c>
      <c r="AY36" s="19">
        <v>60000</v>
      </c>
      <c r="AZ36" s="18">
        <f t="shared" si="12"/>
        <v>2000</v>
      </c>
      <c r="BA36">
        <f t="shared" si="13"/>
        <v>0</v>
      </c>
      <c r="BB36" s="20">
        <f t="shared" si="14"/>
        <v>60000</v>
      </c>
    </row>
    <row r="37" spans="5:54" x14ac:dyDescent="0.3">
      <c r="E37" s="11">
        <v>29</v>
      </c>
      <c r="F37" s="5">
        <v>1029</v>
      </c>
      <c r="G37" s="5" t="s">
        <v>31</v>
      </c>
      <c r="H37" s="5">
        <f t="shared" si="4"/>
        <v>4</v>
      </c>
      <c r="I37" s="5" t="s">
        <v>45</v>
      </c>
      <c r="J37" s="5" t="s">
        <v>45</v>
      </c>
      <c r="K37" s="5" t="str">
        <f t="shared" si="17"/>
        <v>WO</v>
      </c>
      <c r="L37" s="5" t="s">
        <v>45</v>
      </c>
      <c r="M37" s="5" t="s">
        <v>45</v>
      </c>
      <c r="N37" s="5" t="s">
        <v>45</v>
      </c>
      <c r="O37" s="5" t="s">
        <v>45</v>
      </c>
      <c r="P37" s="5" t="s">
        <v>45</v>
      </c>
      <c r="Q37" s="5" t="s">
        <v>45</v>
      </c>
      <c r="R37" s="5" t="str">
        <f t="shared" si="17"/>
        <v>WO</v>
      </c>
      <c r="S37" s="5" t="s">
        <v>45</v>
      </c>
      <c r="T37" s="5" t="s">
        <v>45</v>
      </c>
      <c r="U37" s="5" t="s">
        <v>45</v>
      </c>
      <c r="V37" s="5" t="s">
        <v>45</v>
      </c>
      <c r="W37" s="5" t="s">
        <v>48</v>
      </c>
      <c r="X37" s="5" t="s">
        <v>45</v>
      </c>
      <c r="Y37" s="5" t="str">
        <f t="shared" si="17"/>
        <v>WO</v>
      </c>
      <c r="Z37" s="5" t="s">
        <v>45</v>
      </c>
      <c r="AA37" s="5" t="s">
        <v>45</v>
      </c>
      <c r="AB37" s="5" t="s">
        <v>45</v>
      </c>
      <c r="AC37" s="5" t="s">
        <v>45</v>
      </c>
      <c r="AD37" s="5" t="s">
        <v>45</v>
      </c>
      <c r="AE37" s="5" t="s">
        <v>45</v>
      </c>
      <c r="AF37" s="5" t="str">
        <f t="shared" si="17"/>
        <v>WO</v>
      </c>
      <c r="AG37" s="5" t="s">
        <v>45</v>
      </c>
      <c r="AH37" s="5" t="s">
        <v>45</v>
      </c>
      <c r="AI37" s="5" t="s">
        <v>45</v>
      </c>
      <c r="AJ37" s="5" t="s">
        <v>45</v>
      </c>
      <c r="AK37" s="5" t="s">
        <v>45</v>
      </c>
      <c r="AL37" s="5" t="s">
        <v>45</v>
      </c>
      <c r="AM37" s="5" t="str">
        <f t="shared" si="17"/>
        <v/>
      </c>
      <c r="AN37" s="5"/>
      <c r="AO37" s="11">
        <v>29</v>
      </c>
      <c r="AP37" s="5">
        <v>1029</v>
      </c>
      <c r="AQ37" s="5" t="s">
        <v>31</v>
      </c>
      <c r="AR37" s="5" t="s">
        <v>60</v>
      </c>
      <c r="AS37">
        <f t="shared" si="6"/>
        <v>25</v>
      </c>
      <c r="AT37">
        <f t="shared" si="7"/>
        <v>0</v>
      </c>
      <c r="AU37">
        <f t="shared" si="8"/>
        <v>1</v>
      </c>
      <c r="AV37">
        <f t="shared" si="9"/>
        <v>4</v>
      </c>
      <c r="AW37">
        <f t="shared" si="10"/>
        <v>30</v>
      </c>
      <c r="AX37">
        <f t="shared" si="11"/>
        <v>30</v>
      </c>
      <c r="AY37" s="19">
        <v>28000</v>
      </c>
      <c r="AZ37" s="18">
        <f t="shared" si="12"/>
        <v>933.33333333333337</v>
      </c>
      <c r="BA37">
        <f t="shared" si="13"/>
        <v>0</v>
      </c>
      <c r="BB37" s="20">
        <f t="shared" si="14"/>
        <v>28000</v>
      </c>
    </row>
    <row r="38" spans="5:54" x14ac:dyDescent="0.3">
      <c r="E38" s="12">
        <v>30</v>
      </c>
      <c r="F38" s="6">
        <v>1030</v>
      </c>
      <c r="G38" s="6" t="s">
        <v>32</v>
      </c>
      <c r="H38" s="6">
        <f t="shared" si="4"/>
        <v>4</v>
      </c>
      <c r="I38" s="5" t="s">
        <v>45</v>
      </c>
      <c r="J38" s="5" t="s">
        <v>45</v>
      </c>
      <c r="K38" s="5" t="str">
        <f t="shared" si="17"/>
        <v>WO</v>
      </c>
      <c r="L38" s="5" t="s">
        <v>45</v>
      </c>
      <c r="M38" s="5" t="s">
        <v>45</v>
      </c>
      <c r="N38" s="5" t="s">
        <v>45</v>
      </c>
      <c r="O38" s="5" t="s">
        <v>45</v>
      </c>
      <c r="P38" s="5" t="s">
        <v>45</v>
      </c>
      <c r="Q38" s="5" t="s">
        <v>45</v>
      </c>
      <c r="R38" s="5" t="str">
        <f t="shared" si="17"/>
        <v>WO</v>
      </c>
      <c r="S38" s="5" t="s">
        <v>45</v>
      </c>
      <c r="T38" s="5" t="s">
        <v>45</v>
      </c>
      <c r="U38" s="5" t="s">
        <v>45</v>
      </c>
      <c r="V38" s="5" t="s">
        <v>48</v>
      </c>
      <c r="W38" s="5" t="s">
        <v>48</v>
      </c>
      <c r="X38" s="5" t="s">
        <v>45</v>
      </c>
      <c r="Y38" s="5" t="str">
        <f t="shared" si="17"/>
        <v>WO</v>
      </c>
      <c r="Z38" s="5" t="s">
        <v>45</v>
      </c>
      <c r="AA38" s="5" t="s">
        <v>45</v>
      </c>
      <c r="AB38" s="5" t="s">
        <v>45</v>
      </c>
      <c r="AC38" s="5" t="s">
        <v>45</v>
      </c>
      <c r="AD38" s="5" t="s">
        <v>46</v>
      </c>
      <c r="AE38" s="5" t="s">
        <v>45</v>
      </c>
      <c r="AF38" s="5" t="str">
        <f t="shared" si="17"/>
        <v>WO</v>
      </c>
      <c r="AG38" s="5" t="s">
        <v>45</v>
      </c>
      <c r="AH38" s="5" t="s">
        <v>45</v>
      </c>
      <c r="AI38" s="5" t="s">
        <v>45</v>
      </c>
      <c r="AJ38" s="5" t="s">
        <v>45</v>
      </c>
      <c r="AK38" s="5" t="s">
        <v>45</v>
      </c>
      <c r="AL38" s="5" t="s">
        <v>45</v>
      </c>
      <c r="AM38" s="5" t="str">
        <f t="shared" si="17"/>
        <v/>
      </c>
      <c r="AN38" s="6"/>
      <c r="AO38" s="12">
        <v>30</v>
      </c>
      <c r="AP38" s="6">
        <v>1030</v>
      </c>
      <c r="AQ38" s="6" t="s">
        <v>32</v>
      </c>
      <c r="AR38" s="5" t="s">
        <v>60</v>
      </c>
      <c r="AS38">
        <f t="shared" si="6"/>
        <v>23</v>
      </c>
      <c r="AT38">
        <f t="shared" si="7"/>
        <v>1</v>
      </c>
      <c r="AU38">
        <f t="shared" si="8"/>
        <v>2</v>
      </c>
      <c r="AV38">
        <f t="shared" si="9"/>
        <v>4</v>
      </c>
      <c r="AW38">
        <f t="shared" si="10"/>
        <v>30</v>
      </c>
      <c r="AX38">
        <f t="shared" si="11"/>
        <v>29</v>
      </c>
      <c r="AY38" s="19">
        <v>26000</v>
      </c>
      <c r="AZ38" s="18">
        <f t="shared" si="12"/>
        <v>866.66666666666663</v>
      </c>
      <c r="BA38">
        <f t="shared" si="13"/>
        <v>866.66666666666663</v>
      </c>
      <c r="BB38" s="20">
        <f t="shared" si="14"/>
        <v>25133.333333333332</v>
      </c>
    </row>
    <row r="39" spans="5:54" x14ac:dyDescent="0.3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BB39" s="17"/>
    </row>
    <row r="40" spans="5:54" x14ac:dyDescent="0.3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BB40" s="17"/>
    </row>
  </sheetData>
  <phoneticPr fontId="3" type="noConversion"/>
  <conditionalFormatting sqref="I9:AM38">
    <cfRule type="containsText" dxfId="7" priority="1" operator="containsText" text="L">
      <formula>NOT(ISERROR(SEARCH("L",I9)))</formula>
    </cfRule>
    <cfRule type="containsText" dxfId="6" priority="2" operator="containsText" text="AB">
      <formula>NOT(ISERROR(SEARCH("AB",I9)))</formula>
    </cfRule>
    <cfRule type="containsText" dxfId="5" priority="3" operator="containsText" text="P">
      <formula>NOT(ISERROR(SEARCH("P",I9)))</formula>
    </cfRule>
  </conditionalFormatting>
  <conditionalFormatting sqref="I9:AM40">
    <cfRule type="containsText" dxfId="4" priority="4" operator="containsText" text="wo">
      <formula>NOT(ISERROR(SEARCH("wo",I9)))</formula>
    </cfRule>
  </conditionalFormatting>
  <dataValidations count="1">
    <dataValidation type="list" allowBlank="1" showInputMessage="1" showErrorMessage="1" sqref="L9:Q38 I9:J38 S9:X38 AG9:AL38 Z9:AE38" xr:uid="{4D58E5C6-0086-448C-AF70-89603C578F94}">
      <formula1>"P,AB,L"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CDB959-007D-4F00-9EBD-4AF83E3D3345}">
          <x14:formula1>
            <xm:f>'ROUGH '!$A$1:$A$12</xm:f>
          </x14:formula1>
          <xm:sqref>H5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30B6-A893-4DCD-90B0-EF5250D4D278}">
  <dimension ref="A5:BB40"/>
  <sheetViews>
    <sheetView tabSelected="1" topLeftCell="E4" zoomScale="58" zoomScaleNormal="51" workbookViewId="0">
      <selection activeCell="AO44" sqref="AO44"/>
    </sheetView>
  </sheetViews>
  <sheetFormatPr defaultRowHeight="14.4" x14ac:dyDescent="0.3"/>
  <cols>
    <col min="7" max="7" width="22.21875" customWidth="1"/>
    <col min="8" max="8" width="16.5546875" bestFit="1" customWidth="1"/>
    <col min="9" max="9" width="4.77734375" bestFit="1" customWidth="1"/>
    <col min="10" max="10" width="4" bestFit="1" customWidth="1"/>
    <col min="11" max="11" width="4.77734375" bestFit="1" customWidth="1"/>
    <col min="12" max="12" width="4" bestFit="1" customWidth="1"/>
    <col min="13" max="13" width="3" bestFit="1" customWidth="1"/>
    <col min="14" max="14" width="3.5546875" bestFit="1" customWidth="1"/>
    <col min="15" max="15" width="4.88671875" bestFit="1" customWidth="1"/>
    <col min="16" max="16" width="4.77734375" bestFit="1" customWidth="1"/>
    <col min="17" max="17" width="4" bestFit="1" customWidth="1"/>
    <col min="18" max="18" width="4.77734375" bestFit="1" customWidth="1"/>
    <col min="19" max="19" width="4" bestFit="1" customWidth="1"/>
    <col min="20" max="20" width="3" bestFit="1" customWidth="1"/>
    <col min="21" max="21" width="3.5546875" bestFit="1" customWidth="1"/>
    <col min="22" max="22" width="3.88671875" bestFit="1" customWidth="1"/>
    <col min="23" max="23" width="4.77734375" bestFit="1" customWidth="1"/>
    <col min="24" max="24" width="4" bestFit="1" customWidth="1"/>
    <col min="25" max="25" width="4.77734375" bestFit="1" customWidth="1"/>
    <col min="26" max="26" width="4" bestFit="1" customWidth="1"/>
    <col min="27" max="27" width="3" bestFit="1" customWidth="1"/>
    <col min="28" max="28" width="3.5546875" bestFit="1" customWidth="1"/>
    <col min="29" max="29" width="3.88671875" bestFit="1" customWidth="1"/>
    <col min="30" max="30" width="4.77734375" bestFit="1" customWidth="1"/>
    <col min="31" max="31" width="4" bestFit="1" customWidth="1"/>
    <col min="32" max="32" width="4.77734375" bestFit="1" customWidth="1"/>
    <col min="33" max="33" width="4" bestFit="1" customWidth="1"/>
    <col min="34" max="34" width="3" bestFit="1" customWidth="1"/>
    <col min="35" max="35" width="3.5546875" bestFit="1" customWidth="1"/>
    <col min="36" max="36" width="3.88671875" bestFit="1" customWidth="1"/>
    <col min="37" max="37" width="4.77734375" bestFit="1" customWidth="1"/>
    <col min="38" max="38" width="4" bestFit="1" customWidth="1"/>
    <col min="39" max="39" width="4.77734375" bestFit="1" customWidth="1"/>
    <col min="40" max="40" width="12.44140625" bestFit="1" customWidth="1"/>
    <col min="41" max="41" width="5.44140625" bestFit="1" customWidth="1"/>
    <col min="43" max="43" width="19.33203125" bestFit="1" customWidth="1"/>
    <col min="44" max="44" width="19.33203125" customWidth="1"/>
    <col min="48" max="48" width="9.77734375" bestFit="1" customWidth="1"/>
    <col min="49" max="49" width="11.77734375" bestFit="1" customWidth="1"/>
    <col min="50" max="50" width="10.88671875" bestFit="1" customWidth="1"/>
    <col min="52" max="52" width="16" bestFit="1" customWidth="1"/>
    <col min="53" max="53" width="12" bestFit="1" customWidth="1"/>
    <col min="54" max="54" width="22.6640625" bestFit="1" customWidth="1"/>
  </cols>
  <sheetData>
    <row r="5" spans="1:54" x14ac:dyDescent="0.3">
      <c r="G5" t="s">
        <v>34</v>
      </c>
      <c r="H5" s="1">
        <v>45627</v>
      </c>
    </row>
    <row r="6" spans="1:54" x14ac:dyDescent="0.3">
      <c r="H6" s="1">
        <f>EOMONTH(H5,0)</f>
        <v>45657</v>
      </c>
    </row>
    <row r="7" spans="1:54" x14ac:dyDescent="0.3">
      <c r="I7" t="str">
        <f>TEXT(I8,"DDD")</f>
        <v>Sun</v>
      </c>
      <c r="J7" t="str">
        <f t="shared" ref="J7:AM7" si="0">TEXT(J8,"DDD")</f>
        <v>Mon</v>
      </c>
      <c r="K7" t="str">
        <f t="shared" si="0"/>
        <v>Tue</v>
      </c>
      <c r="L7" t="str">
        <f t="shared" si="0"/>
        <v>Wed</v>
      </c>
      <c r="M7" t="str">
        <f t="shared" si="0"/>
        <v>Thu</v>
      </c>
      <c r="N7" t="str">
        <f t="shared" si="0"/>
        <v>Fri</v>
      </c>
      <c r="O7" t="str">
        <f t="shared" si="0"/>
        <v>Sat</v>
      </c>
      <c r="P7" t="str">
        <f t="shared" si="0"/>
        <v>Sun</v>
      </c>
      <c r="Q7" t="str">
        <f t="shared" si="0"/>
        <v>Mon</v>
      </c>
      <c r="R7" t="str">
        <f t="shared" si="0"/>
        <v>Tue</v>
      </c>
      <c r="S7" t="str">
        <f t="shared" si="0"/>
        <v>Wed</v>
      </c>
      <c r="T7" t="str">
        <f t="shared" si="0"/>
        <v>Thu</v>
      </c>
      <c r="U7" t="str">
        <f t="shared" si="0"/>
        <v>Fri</v>
      </c>
      <c r="V7" t="str">
        <f t="shared" si="0"/>
        <v>Sat</v>
      </c>
      <c r="W7" t="str">
        <f t="shared" si="0"/>
        <v>Sun</v>
      </c>
      <c r="X7" t="str">
        <f t="shared" si="0"/>
        <v>Mon</v>
      </c>
      <c r="Y7" t="str">
        <f t="shared" si="0"/>
        <v>Tue</v>
      </c>
      <c r="Z7" t="str">
        <f t="shared" si="0"/>
        <v>Wed</v>
      </c>
      <c r="AA7" t="str">
        <f t="shared" si="0"/>
        <v>Thu</v>
      </c>
      <c r="AB7" t="str">
        <f t="shared" si="0"/>
        <v>Fri</v>
      </c>
      <c r="AC7" t="str">
        <f t="shared" si="0"/>
        <v>Sat</v>
      </c>
      <c r="AD7" t="str">
        <f t="shared" si="0"/>
        <v>Sun</v>
      </c>
      <c r="AE7" t="str">
        <f t="shared" si="0"/>
        <v>Mon</v>
      </c>
      <c r="AF7" t="str">
        <f t="shared" si="0"/>
        <v>Tue</v>
      </c>
      <c r="AG7" t="str">
        <f t="shared" si="0"/>
        <v>Wed</v>
      </c>
      <c r="AH7" t="str">
        <f t="shared" si="0"/>
        <v>Thu</v>
      </c>
      <c r="AI7" t="str">
        <f t="shared" si="0"/>
        <v>Fri</v>
      </c>
      <c r="AJ7" t="str">
        <f t="shared" si="0"/>
        <v>Sat</v>
      </c>
      <c r="AK7" t="str">
        <f t="shared" si="0"/>
        <v>Sun</v>
      </c>
      <c r="AL7" t="str">
        <f t="shared" si="0"/>
        <v>Mon</v>
      </c>
      <c r="AM7" t="str">
        <f t="shared" si="0"/>
        <v>Tue</v>
      </c>
    </row>
    <row r="8" spans="1:54" s="3" customFormat="1" x14ac:dyDescent="0.3">
      <c r="A8"/>
      <c r="B8"/>
      <c r="C8"/>
      <c r="D8" s="2"/>
      <c r="E8" s="7" t="s">
        <v>65</v>
      </c>
      <c r="F8" s="8" t="s">
        <v>1</v>
      </c>
      <c r="G8" s="8" t="s">
        <v>33</v>
      </c>
      <c r="H8" s="8" t="s">
        <v>35</v>
      </c>
      <c r="I8" s="9">
        <f>H5</f>
        <v>45627</v>
      </c>
      <c r="J8" s="9">
        <f t="shared" ref="J8:AK8" si="1">IF(I8&lt;$H$6,I8+1,"")</f>
        <v>45628</v>
      </c>
      <c r="K8" s="9">
        <f t="shared" si="1"/>
        <v>45629</v>
      </c>
      <c r="L8" s="9">
        <f t="shared" si="1"/>
        <v>45630</v>
      </c>
      <c r="M8" s="9">
        <f t="shared" si="1"/>
        <v>45631</v>
      </c>
      <c r="N8" s="9">
        <f t="shared" si="1"/>
        <v>45632</v>
      </c>
      <c r="O8" s="9">
        <f t="shared" si="1"/>
        <v>45633</v>
      </c>
      <c r="P8" s="9">
        <f t="shared" si="1"/>
        <v>45634</v>
      </c>
      <c r="Q8" s="9">
        <f t="shared" si="1"/>
        <v>45635</v>
      </c>
      <c r="R8" s="9">
        <f t="shared" si="1"/>
        <v>45636</v>
      </c>
      <c r="S8" s="9">
        <f t="shared" si="1"/>
        <v>45637</v>
      </c>
      <c r="T8" s="9">
        <f t="shared" si="1"/>
        <v>45638</v>
      </c>
      <c r="U8" s="9">
        <f t="shared" si="1"/>
        <v>45639</v>
      </c>
      <c r="V8" s="9">
        <f t="shared" si="1"/>
        <v>45640</v>
      </c>
      <c r="W8" s="9">
        <f t="shared" si="1"/>
        <v>45641</v>
      </c>
      <c r="X8" s="9">
        <f t="shared" si="1"/>
        <v>45642</v>
      </c>
      <c r="Y8" s="9">
        <f t="shared" si="1"/>
        <v>45643</v>
      </c>
      <c r="Z8" s="9">
        <f t="shared" si="1"/>
        <v>45644</v>
      </c>
      <c r="AA8" s="9">
        <f t="shared" si="1"/>
        <v>45645</v>
      </c>
      <c r="AB8" s="9">
        <f t="shared" si="1"/>
        <v>45646</v>
      </c>
      <c r="AC8" s="9">
        <f t="shared" si="1"/>
        <v>45647</v>
      </c>
      <c r="AD8" s="9">
        <f t="shared" si="1"/>
        <v>45648</v>
      </c>
      <c r="AE8" s="9">
        <f t="shared" si="1"/>
        <v>45649</v>
      </c>
      <c r="AF8" s="9">
        <f t="shared" si="1"/>
        <v>45650</v>
      </c>
      <c r="AG8" s="9">
        <f t="shared" si="1"/>
        <v>45651</v>
      </c>
      <c r="AH8" s="9">
        <f t="shared" si="1"/>
        <v>45652</v>
      </c>
      <c r="AI8" s="9">
        <f t="shared" si="1"/>
        <v>45653</v>
      </c>
      <c r="AJ8" s="9">
        <f t="shared" si="1"/>
        <v>45654</v>
      </c>
      <c r="AK8" s="9">
        <f t="shared" si="1"/>
        <v>45655</v>
      </c>
      <c r="AL8" s="9">
        <f t="shared" ref="AL8:AM8" si="2">IF(AK8&lt;$H$6,AK8+1,"")</f>
        <v>45656</v>
      </c>
      <c r="AM8" s="10">
        <f t="shared" si="2"/>
        <v>45657</v>
      </c>
      <c r="AN8" s="4"/>
      <c r="AO8" s="13" t="s">
        <v>65</v>
      </c>
      <c r="AP8" s="14" t="s">
        <v>1</v>
      </c>
      <c r="AQ8" s="14" t="s">
        <v>33</v>
      </c>
      <c r="AR8" s="14" t="s">
        <v>62</v>
      </c>
      <c r="AS8" s="15" t="s">
        <v>41</v>
      </c>
      <c r="AT8" s="15" t="s">
        <v>42</v>
      </c>
      <c r="AU8" s="15" t="s">
        <v>43</v>
      </c>
      <c r="AV8" s="15" t="s">
        <v>44</v>
      </c>
      <c r="AW8" s="15" t="s">
        <v>47</v>
      </c>
      <c r="AX8" s="15" t="s">
        <v>36</v>
      </c>
      <c r="AY8" s="15" t="s">
        <v>37</v>
      </c>
      <c r="AZ8" s="15" t="s">
        <v>38</v>
      </c>
      <c r="BA8" s="15" t="s">
        <v>39</v>
      </c>
      <c r="BB8" s="16" t="s">
        <v>40</v>
      </c>
    </row>
    <row r="9" spans="1:54" x14ac:dyDescent="0.3">
      <c r="E9" s="11">
        <v>1</v>
      </c>
      <c r="F9" s="5">
        <v>1001</v>
      </c>
      <c r="G9" s="5" t="s">
        <v>3</v>
      </c>
      <c r="H9" s="5">
        <f>COUNTIF($I$7:$AM$7,"sun")</f>
        <v>5</v>
      </c>
      <c r="I9" s="5" t="str">
        <f>IF(I$7="sun","WO","")</f>
        <v>WO</v>
      </c>
      <c r="J9" s="5" t="s">
        <v>45</v>
      </c>
      <c r="K9" s="5" t="s">
        <v>45</v>
      </c>
      <c r="L9" s="5" t="s">
        <v>45</v>
      </c>
      <c r="M9" s="5" t="s">
        <v>45</v>
      </c>
      <c r="N9" s="5" t="s">
        <v>45</v>
      </c>
      <c r="O9" s="5" t="s">
        <v>45</v>
      </c>
      <c r="P9" s="5" t="str">
        <f t="shared" ref="P9:AK17" si="3">IF(P$7="sun","WO","")</f>
        <v>WO</v>
      </c>
      <c r="Q9" s="5" t="s">
        <v>45</v>
      </c>
      <c r="R9" s="5" t="s">
        <v>45</v>
      </c>
      <c r="S9" s="5" t="s">
        <v>45</v>
      </c>
      <c r="T9" s="5" t="s">
        <v>45</v>
      </c>
      <c r="U9" s="5" t="s">
        <v>45</v>
      </c>
      <c r="V9" s="5" t="s">
        <v>45</v>
      </c>
      <c r="W9" s="5" t="str">
        <f t="shared" si="3"/>
        <v>WO</v>
      </c>
      <c r="X9" s="5" t="s">
        <v>45</v>
      </c>
      <c r="Y9" s="5" t="s">
        <v>45</v>
      </c>
      <c r="Z9" s="5" t="s">
        <v>45</v>
      </c>
      <c r="AA9" s="5" t="s">
        <v>45</v>
      </c>
      <c r="AB9" s="5" t="s">
        <v>45</v>
      </c>
      <c r="AC9" s="5" t="s">
        <v>45</v>
      </c>
      <c r="AD9" s="5" t="str">
        <f t="shared" si="3"/>
        <v>WO</v>
      </c>
      <c r="AE9" s="5" t="s">
        <v>45</v>
      </c>
      <c r="AF9" s="5" t="s">
        <v>45</v>
      </c>
      <c r="AG9" s="5" t="s">
        <v>48</v>
      </c>
      <c r="AH9" s="5" t="s">
        <v>48</v>
      </c>
      <c r="AI9" s="5" t="s">
        <v>48</v>
      </c>
      <c r="AJ9" s="5" t="s">
        <v>48</v>
      </c>
      <c r="AK9" s="5" t="str">
        <f t="shared" si="3"/>
        <v>WO</v>
      </c>
      <c r="AL9" s="5" t="s">
        <v>48</v>
      </c>
      <c r="AM9" s="5" t="s">
        <v>48</v>
      </c>
      <c r="AN9" s="5"/>
      <c r="AO9" s="11">
        <v>1</v>
      </c>
      <c r="AP9" s="5">
        <v>1001</v>
      </c>
      <c r="AQ9" s="5" t="s">
        <v>3</v>
      </c>
      <c r="AR9" s="5" t="s">
        <v>61</v>
      </c>
      <c r="AS9">
        <f>COUNTIF($I9:$AM9,"P")</f>
        <v>20</v>
      </c>
      <c r="AT9">
        <f>COUNTIF($I9:$AM9,"AB")</f>
        <v>0</v>
      </c>
      <c r="AU9">
        <f>COUNTIF($I9:$AM9,"L")</f>
        <v>6</v>
      </c>
      <c r="AV9">
        <f>COUNTIF($I9:$AM9,"WO")</f>
        <v>5</v>
      </c>
      <c r="AW9">
        <f>($H$6-$H$5)+1</f>
        <v>31</v>
      </c>
      <c r="AX9">
        <f>AW9-AT9</f>
        <v>31</v>
      </c>
      <c r="AY9" s="19">
        <v>28000</v>
      </c>
      <c r="AZ9" s="18">
        <f>AY9/AW9</f>
        <v>903.22580645161293</v>
      </c>
      <c r="BA9">
        <f>AZ9*AT9</f>
        <v>0</v>
      </c>
      <c r="BB9" s="20">
        <f>AY9-BA9</f>
        <v>28000</v>
      </c>
    </row>
    <row r="10" spans="1:54" x14ac:dyDescent="0.3">
      <c r="E10" s="11">
        <v>2</v>
      </c>
      <c r="F10" s="5">
        <v>1002</v>
      </c>
      <c r="G10" s="5" t="s">
        <v>4</v>
      </c>
      <c r="H10" s="5">
        <f t="shared" ref="H10:H38" si="4">COUNTIF($I$7:$AM$7,"sun")</f>
        <v>5</v>
      </c>
      <c r="I10" s="5" t="str">
        <f t="shared" ref="I10:W38" si="5">IF(I$7="sun","WO","")</f>
        <v>WO</v>
      </c>
      <c r="J10" s="5" t="s">
        <v>45</v>
      </c>
      <c r="K10" s="5" t="s">
        <v>45</v>
      </c>
      <c r="L10" s="5" t="s">
        <v>45</v>
      </c>
      <c r="M10" s="5" t="s">
        <v>45</v>
      </c>
      <c r="N10" s="5" t="s">
        <v>45</v>
      </c>
      <c r="O10" s="5" t="s">
        <v>45</v>
      </c>
      <c r="P10" s="5" t="str">
        <f t="shared" si="5"/>
        <v>WO</v>
      </c>
      <c r="Q10" s="5" t="s">
        <v>45</v>
      </c>
      <c r="R10" s="5" t="s">
        <v>45</v>
      </c>
      <c r="S10" s="5" t="s">
        <v>45</v>
      </c>
      <c r="T10" s="5" t="s">
        <v>45</v>
      </c>
      <c r="U10" s="5" t="s">
        <v>45</v>
      </c>
      <c r="V10" s="5" t="s">
        <v>45</v>
      </c>
      <c r="W10" s="5" t="str">
        <f t="shared" si="5"/>
        <v>WO</v>
      </c>
      <c r="X10" s="5" t="s">
        <v>45</v>
      </c>
      <c r="Y10" s="5" t="s">
        <v>45</v>
      </c>
      <c r="Z10" s="5" t="s">
        <v>45</v>
      </c>
      <c r="AA10" s="5" t="s">
        <v>45</v>
      </c>
      <c r="AB10" s="5" t="s">
        <v>45</v>
      </c>
      <c r="AC10" s="5" t="s">
        <v>45</v>
      </c>
      <c r="AD10" s="5" t="str">
        <f t="shared" si="3"/>
        <v>WO</v>
      </c>
      <c r="AE10" s="5" t="s">
        <v>45</v>
      </c>
      <c r="AF10" s="5" t="s">
        <v>45</v>
      </c>
      <c r="AG10" s="5" t="s">
        <v>48</v>
      </c>
      <c r="AH10" s="5" t="s">
        <v>48</v>
      </c>
      <c r="AI10" s="5" t="s">
        <v>48</v>
      </c>
      <c r="AJ10" s="5" t="s">
        <v>48</v>
      </c>
      <c r="AK10" s="5" t="str">
        <f t="shared" si="3"/>
        <v>WO</v>
      </c>
      <c r="AL10" s="5" t="s">
        <v>48</v>
      </c>
      <c r="AM10" s="5" t="s">
        <v>48</v>
      </c>
      <c r="AN10" s="5"/>
      <c r="AO10" s="11">
        <v>2</v>
      </c>
      <c r="AP10" s="5">
        <v>1002</v>
      </c>
      <c r="AQ10" s="5" t="s">
        <v>4</v>
      </c>
      <c r="AR10" s="5" t="s">
        <v>61</v>
      </c>
      <c r="AS10">
        <f t="shared" ref="AS10:AS38" si="6">COUNTIF($I10:$AM10,"P")</f>
        <v>20</v>
      </c>
      <c r="AT10">
        <f t="shared" ref="AT10:AT38" si="7">COUNTIF($I10:$AM10,"AB")</f>
        <v>0</v>
      </c>
      <c r="AU10">
        <f t="shared" ref="AU10:AU38" si="8">COUNTIF($I10:$AM10,"L")</f>
        <v>6</v>
      </c>
      <c r="AV10">
        <f t="shared" ref="AV10:AV38" si="9">COUNTIF($I10:$AM10,"WO")</f>
        <v>5</v>
      </c>
      <c r="AW10">
        <f t="shared" ref="AW10:AW38" si="10">($H$6-$H$5)+1</f>
        <v>31</v>
      </c>
      <c r="AX10">
        <f t="shared" ref="AX10:AX38" si="11">AW10-AT10</f>
        <v>31</v>
      </c>
      <c r="AY10" s="19">
        <v>26000</v>
      </c>
      <c r="AZ10" s="18">
        <f t="shared" ref="AZ10:AZ38" si="12">AY10/AW10</f>
        <v>838.70967741935488</v>
      </c>
      <c r="BA10">
        <f t="shared" ref="BA10:BA38" si="13">AZ10*AT10</f>
        <v>0</v>
      </c>
      <c r="BB10" s="20">
        <f t="shared" ref="BB10:BB38" si="14">AY10-BA10</f>
        <v>26000</v>
      </c>
    </row>
    <row r="11" spans="1:54" x14ac:dyDescent="0.3">
      <c r="E11" s="11">
        <v>3</v>
      </c>
      <c r="F11" s="5">
        <v>1003</v>
      </c>
      <c r="G11" s="5" t="s">
        <v>5</v>
      </c>
      <c r="H11" s="5">
        <f t="shared" si="4"/>
        <v>5</v>
      </c>
      <c r="I11" s="5" t="str">
        <f t="shared" si="5"/>
        <v>WO</v>
      </c>
      <c r="J11" s="5" t="s">
        <v>45</v>
      </c>
      <c r="K11" s="5" t="s">
        <v>46</v>
      </c>
      <c r="L11" s="5" t="s">
        <v>45</v>
      </c>
      <c r="M11" s="5" t="s">
        <v>45</v>
      </c>
      <c r="N11" s="5" t="s">
        <v>45</v>
      </c>
      <c r="O11" s="5" t="s">
        <v>45</v>
      </c>
      <c r="P11" s="5" t="str">
        <f t="shared" si="3"/>
        <v>WO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W11" s="5" t="str">
        <f t="shared" si="3"/>
        <v>WO</v>
      </c>
      <c r="X11" s="5" t="s">
        <v>45</v>
      </c>
      <c r="Y11" s="5" t="s">
        <v>45</v>
      </c>
      <c r="Z11" s="5" t="s">
        <v>46</v>
      </c>
      <c r="AA11" s="5" t="s">
        <v>45</v>
      </c>
      <c r="AB11" s="5" t="s">
        <v>45</v>
      </c>
      <c r="AC11" s="5" t="s">
        <v>45</v>
      </c>
      <c r="AD11" s="5" t="str">
        <f t="shared" si="3"/>
        <v>WO</v>
      </c>
      <c r="AE11" s="5" t="s">
        <v>45</v>
      </c>
      <c r="AF11" s="5" t="s">
        <v>45</v>
      </c>
      <c r="AG11" s="5" t="s">
        <v>48</v>
      </c>
      <c r="AH11" s="5" t="s">
        <v>48</v>
      </c>
      <c r="AI11" s="5" t="s">
        <v>48</v>
      </c>
      <c r="AJ11" s="5" t="s">
        <v>48</v>
      </c>
      <c r="AK11" s="5" t="str">
        <f t="shared" si="3"/>
        <v>WO</v>
      </c>
      <c r="AL11" s="5" t="s">
        <v>48</v>
      </c>
      <c r="AM11" s="5" t="s">
        <v>48</v>
      </c>
      <c r="AN11" s="5"/>
      <c r="AO11" s="11">
        <v>3</v>
      </c>
      <c r="AP11" s="5">
        <v>1003</v>
      </c>
      <c r="AQ11" s="5" t="s">
        <v>5</v>
      </c>
      <c r="AR11" s="5" t="s">
        <v>61</v>
      </c>
      <c r="AS11">
        <f t="shared" si="6"/>
        <v>18</v>
      </c>
      <c r="AT11">
        <f t="shared" si="7"/>
        <v>2</v>
      </c>
      <c r="AU11">
        <f t="shared" si="8"/>
        <v>6</v>
      </c>
      <c r="AV11">
        <f t="shared" si="9"/>
        <v>5</v>
      </c>
      <c r="AW11">
        <f t="shared" si="10"/>
        <v>31</v>
      </c>
      <c r="AX11">
        <f t="shared" si="11"/>
        <v>29</v>
      </c>
      <c r="AY11" s="19">
        <v>48000</v>
      </c>
      <c r="AZ11" s="18">
        <f t="shared" si="12"/>
        <v>1548.3870967741937</v>
      </c>
      <c r="BA11">
        <f t="shared" si="13"/>
        <v>3096.7741935483873</v>
      </c>
      <c r="BB11" s="20">
        <f t="shared" si="14"/>
        <v>44903.225806451614</v>
      </c>
    </row>
    <row r="12" spans="1:54" x14ac:dyDescent="0.3">
      <c r="E12" s="11">
        <v>4</v>
      </c>
      <c r="F12" s="5">
        <v>1004</v>
      </c>
      <c r="G12" s="5" t="s">
        <v>6</v>
      </c>
      <c r="H12" s="5">
        <f t="shared" si="4"/>
        <v>5</v>
      </c>
      <c r="I12" s="5" t="str">
        <f t="shared" si="5"/>
        <v>WO</v>
      </c>
      <c r="J12" s="5" t="s">
        <v>45</v>
      </c>
      <c r="K12" s="5" t="s">
        <v>45</v>
      </c>
      <c r="L12" s="5" t="s">
        <v>45</v>
      </c>
      <c r="M12" s="5" t="s">
        <v>45</v>
      </c>
      <c r="N12" s="5" t="s">
        <v>45</v>
      </c>
      <c r="O12" s="5" t="s">
        <v>45</v>
      </c>
      <c r="P12" s="5" t="str">
        <f t="shared" si="3"/>
        <v>WO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 t="s">
        <v>45</v>
      </c>
      <c r="W12" s="5" t="str">
        <f t="shared" si="3"/>
        <v>WO</v>
      </c>
      <c r="X12" s="5" t="s">
        <v>45</v>
      </c>
      <c r="Y12" s="5" t="s">
        <v>45</v>
      </c>
      <c r="Z12" s="5" t="s">
        <v>45</v>
      </c>
      <c r="AA12" s="5" t="s">
        <v>45</v>
      </c>
      <c r="AB12" s="5" t="s">
        <v>45</v>
      </c>
      <c r="AC12" s="5" t="s">
        <v>45</v>
      </c>
      <c r="AD12" s="5" t="str">
        <f t="shared" si="3"/>
        <v>WO</v>
      </c>
      <c r="AE12" s="5" t="s">
        <v>45</v>
      </c>
      <c r="AF12" s="5" t="s">
        <v>45</v>
      </c>
      <c r="AG12" s="5" t="s">
        <v>48</v>
      </c>
      <c r="AH12" s="5" t="s">
        <v>48</v>
      </c>
      <c r="AI12" s="5" t="s">
        <v>48</v>
      </c>
      <c r="AJ12" s="5" t="s">
        <v>48</v>
      </c>
      <c r="AK12" s="5" t="str">
        <f t="shared" si="3"/>
        <v>WO</v>
      </c>
      <c r="AL12" s="5" t="s">
        <v>48</v>
      </c>
      <c r="AM12" s="5" t="s">
        <v>48</v>
      </c>
      <c r="AN12" s="5"/>
      <c r="AO12" s="11">
        <v>4</v>
      </c>
      <c r="AP12" s="5">
        <v>1004</v>
      </c>
      <c r="AQ12" s="5" t="s">
        <v>6</v>
      </c>
      <c r="AR12" s="5" t="s">
        <v>61</v>
      </c>
      <c r="AS12">
        <f t="shared" si="6"/>
        <v>20</v>
      </c>
      <c r="AT12">
        <f t="shared" si="7"/>
        <v>0</v>
      </c>
      <c r="AU12">
        <f t="shared" si="8"/>
        <v>6</v>
      </c>
      <c r="AV12">
        <f t="shared" si="9"/>
        <v>5</v>
      </c>
      <c r="AW12">
        <f t="shared" si="10"/>
        <v>31</v>
      </c>
      <c r="AX12">
        <f t="shared" si="11"/>
        <v>31</v>
      </c>
      <c r="AY12" s="19">
        <v>60000</v>
      </c>
      <c r="AZ12" s="18">
        <f t="shared" si="12"/>
        <v>1935.483870967742</v>
      </c>
      <c r="BA12">
        <f t="shared" si="13"/>
        <v>0</v>
      </c>
      <c r="BB12" s="20">
        <f t="shared" si="14"/>
        <v>60000</v>
      </c>
    </row>
    <row r="13" spans="1:54" x14ac:dyDescent="0.3">
      <c r="E13" s="11">
        <v>5</v>
      </c>
      <c r="F13" s="5">
        <v>1005</v>
      </c>
      <c r="G13" s="5" t="s">
        <v>7</v>
      </c>
      <c r="H13" s="5">
        <f t="shared" si="4"/>
        <v>5</v>
      </c>
      <c r="I13" s="5" t="str">
        <f t="shared" si="5"/>
        <v>WO</v>
      </c>
      <c r="J13" s="5" t="s">
        <v>45</v>
      </c>
      <c r="K13" s="5" t="s">
        <v>45</v>
      </c>
      <c r="L13" s="5" t="s">
        <v>45</v>
      </c>
      <c r="M13" s="5" t="s">
        <v>45</v>
      </c>
      <c r="N13" s="5" t="s">
        <v>45</v>
      </c>
      <c r="O13" s="5" t="s">
        <v>45</v>
      </c>
      <c r="P13" s="5" t="str">
        <f t="shared" si="3"/>
        <v>WO</v>
      </c>
      <c r="Q13" s="5" t="s">
        <v>45</v>
      </c>
      <c r="R13" s="5" t="s">
        <v>45</v>
      </c>
      <c r="S13" s="5" t="s">
        <v>45</v>
      </c>
      <c r="T13" s="5" t="s">
        <v>45</v>
      </c>
      <c r="U13" s="5" t="s">
        <v>45</v>
      </c>
      <c r="V13" s="5" t="s">
        <v>45</v>
      </c>
      <c r="W13" s="5" t="str">
        <f t="shared" si="3"/>
        <v>WO</v>
      </c>
      <c r="X13" s="5" t="s">
        <v>45</v>
      </c>
      <c r="Y13" s="5" t="s">
        <v>45</v>
      </c>
      <c r="Z13" s="5" t="s">
        <v>45</v>
      </c>
      <c r="AA13" s="5" t="s">
        <v>45</v>
      </c>
      <c r="AB13" s="5" t="s">
        <v>45</v>
      </c>
      <c r="AC13" s="5" t="s">
        <v>45</v>
      </c>
      <c r="AD13" s="5" t="str">
        <f t="shared" si="3"/>
        <v>WO</v>
      </c>
      <c r="AE13" s="5" t="s">
        <v>46</v>
      </c>
      <c r="AF13" s="5" t="s">
        <v>46</v>
      </c>
      <c r="AG13" s="5" t="s">
        <v>48</v>
      </c>
      <c r="AH13" s="5" t="s">
        <v>48</v>
      </c>
      <c r="AI13" s="5" t="s">
        <v>48</v>
      </c>
      <c r="AJ13" s="5" t="s">
        <v>48</v>
      </c>
      <c r="AK13" s="5" t="str">
        <f t="shared" si="3"/>
        <v>WO</v>
      </c>
      <c r="AL13" s="5" t="s">
        <v>48</v>
      </c>
      <c r="AM13" s="5" t="s">
        <v>48</v>
      </c>
      <c r="AN13" s="5"/>
      <c r="AO13" s="11">
        <v>5</v>
      </c>
      <c r="AP13" s="5">
        <v>1005</v>
      </c>
      <c r="AQ13" s="5" t="s">
        <v>7</v>
      </c>
      <c r="AR13" s="5" t="s">
        <v>61</v>
      </c>
      <c r="AS13">
        <f t="shared" si="6"/>
        <v>18</v>
      </c>
      <c r="AT13">
        <f t="shared" si="7"/>
        <v>2</v>
      </c>
      <c r="AU13">
        <f t="shared" si="8"/>
        <v>6</v>
      </c>
      <c r="AV13">
        <f t="shared" si="9"/>
        <v>5</v>
      </c>
      <c r="AW13">
        <f t="shared" si="10"/>
        <v>31</v>
      </c>
      <c r="AX13">
        <f t="shared" si="11"/>
        <v>29</v>
      </c>
      <c r="AY13" s="19">
        <v>55000</v>
      </c>
      <c r="AZ13" s="18">
        <f t="shared" si="12"/>
        <v>1774.1935483870968</v>
      </c>
      <c r="BA13">
        <f t="shared" si="13"/>
        <v>3548.3870967741937</v>
      </c>
      <c r="BB13" s="20">
        <f t="shared" si="14"/>
        <v>51451.612903225803</v>
      </c>
    </row>
    <row r="14" spans="1:54" x14ac:dyDescent="0.3">
      <c r="E14" s="11">
        <v>6</v>
      </c>
      <c r="F14" s="5">
        <v>1006</v>
      </c>
      <c r="G14" s="5" t="s">
        <v>8</v>
      </c>
      <c r="H14" s="5">
        <f t="shared" si="4"/>
        <v>5</v>
      </c>
      <c r="I14" s="5" t="str">
        <f t="shared" si="5"/>
        <v>WO</v>
      </c>
      <c r="J14" s="5" t="s">
        <v>45</v>
      </c>
      <c r="K14" s="5" t="s">
        <v>45</v>
      </c>
      <c r="L14" s="5" t="s">
        <v>45</v>
      </c>
      <c r="M14" s="5" t="s">
        <v>45</v>
      </c>
      <c r="N14" s="5" t="s">
        <v>45</v>
      </c>
      <c r="O14" s="5" t="s">
        <v>45</v>
      </c>
      <c r="P14" s="5" t="str">
        <f t="shared" si="3"/>
        <v>WO</v>
      </c>
      <c r="Q14" s="5" t="s">
        <v>45</v>
      </c>
      <c r="R14" s="5" t="s">
        <v>45</v>
      </c>
      <c r="S14" s="5" t="s">
        <v>45</v>
      </c>
      <c r="T14" s="5" t="s">
        <v>45</v>
      </c>
      <c r="U14" s="5" t="s">
        <v>45</v>
      </c>
      <c r="V14" s="5" t="s">
        <v>45</v>
      </c>
      <c r="W14" s="5" t="str">
        <f t="shared" si="3"/>
        <v>WO</v>
      </c>
      <c r="X14" s="5" t="s">
        <v>45</v>
      </c>
      <c r="Y14" s="5" t="s">
        <v>45</v>
      </c>
      <c r="Z14" s="5" t="s">
        <v>45</v>
      </c>
      <c r="AA14" s="5" t="s">
        <v>45</v>
      </c>
      <c r="AB14" s="5" t="s">
        <v>45</v>
      </c>
      <c r="AC14" s="5" t="s">
        <v>45</v>
      </c>
      <c r="AD14" s="5" t="str">
        <f t="shared" si="3"/>
        <v>WO</v>
      </c>
      <c r="AE14" s="5" t="s">
        <v>45</v>
      </c>
      <c r="AF14" s="5" t="s">
        <v>45</v>
      </c>
      <c r="AG14" s="5" t="s">
        <v>48</v>
      </c>
      <c r="AH14" s="5" t="s">
        <v>48</v>
      </c>
      <c r="AI14" s="5" t="s">
        <v>48</v>
      </c>
      <c r="AJ14" s="5" t="s">
        <v>48</v>
      </c>
      <c r="AK14" s="5" t="str">
        <f t="shared" si="3"/>
        <v>WO</v>
      </c>
      <c r="AL14" s="5" t="s">
        <v>48</v>
      </c>
      <c r="AM14" s="5" t="s">
        <v>48</v>
      </c>
      <c r="AN14" s="5"/>
      <c r="AO14" s="11">
        <v>6</v>
      </c>
      <c r="AP14" s="5">
        <v>1006</v>
      </c>
      <c r="AQ14" s="5" t="s">
        <v>8</v>
      </c>
      <c r="AR14" s="5" t="s">
        <v>61</v>
      </c>
      <c r="AS14">
        <f t="shared" si="6"/>
        <v>20</v>
      </c>
      <c r="AT14">
        <f t="shared" si="7"/>
        <v>0</v>
      </c>
      <c r="AU14">
        <f t="shared" si="8"/>
        <v>6</v>
      </c>
      <c r="AV14">
        <f t="shared" si="9"/>
        <v>5</v>
      </c>
      <c r="AW14">
        <f t="shared" si="10"/>
        <v>31</v>
      </c>
      <c r="AX14">
        <f t="shared" si="11"/>
        <v>31</v>
      </c>
      <c r="AY14" s="19">
        <v>32000</v>
      </c>
      <c r="AZ14" s="18">
        <f t="shared" si="12"/>
        <v>1032.258064516129</v>
      </c>
      <c r="BA14">
        <f t="shared" si="13"/>
        <v>0</v>
      </c>
      <c r="BB14" s="20">
        <f t="shared" si="14"/>
        <v>32000</v>
      </c>
    </row>
    <row r="15" spans="1:54" x14ac:dyDescent="0.3">
      <c r="E15" s="11">
        <v>7</v>
      </c>
      <c r="F15" s="5">
        <v>1007</v>
      </c>
      <c r="G15" s="5" t="s">
        <v>9</v>
      </c>
      <c r="H15" s="5">
        <f t="shared" si="4"/>
        <v>5</v>
      </c>
      <c r="I15" s="5" t="str">
        <f t="shared" si="5"/>
        <v>WO</v>
      </c>
      <c r="J15" s="5" t="s">
        <v>45</v>
      </c>
      <c r="K15" s="5" t="s">
        <v>45</v>
      </c>
      <c r="L15" s="5" t="s">
        <v>45</v>
      </c>
      <c r="M15" s="5" t="s">
        <v>45</v>
      </c>
      <c r="N15" s="5" t="s">
        <v>45</v>
      </c>
      <c r="O15" s="5" t="s">
        <v>45</v>
      </c>
      <c r="P15" s="5" t="str">
        <f t="shared" si="3"/>
        <v>WO</v>
      </c>
      <c r="Q15" s="5" t="s">
        <v>45</v>
      </c>
      <c r="R15" s="5" t="s">
        <v>45</v>
      </c>
      <c r="S15" s="5" t="s">
        <v>45</v>
      </c>
      <c r="T15" s="5" t="s">
        <v>45</v>
      </c>
      <c r="U15" s="5" t="s">
        <v>45</v>
      </c>
      <c r="V15" s="5" t="s">
        <v>45</v>
      </c>
      <c r="W15" s="5" t="str">
        <f t="shared" si="3"/>
        <v>WO</v>
      </c>
      <c r="X15" s="5" t="s">
        <v>45</v>
      </c>
      <c r="Y15" s="5" t="s">
        <v>45</v>
      </c>
      <c r="Z15" s="5" t="s">
        <v>45</v>
      </c>
      <c r="AA15" s="5" t="s">
        <v>45</v>
      </c>
      <c r="AB15" s="5" t="s">
        <v>45</v>
      </c>
      <c r="AC15" s="5" t="s">
        <v>45</v>
      </c>
      <c r="AD15" s="5" t="str">
        <f t="shared" si="3"/>
        <v>WO</v>
      </c>
      <c r="AE15" s="5" t="s">
        <v>45</v>
      </c>
      <c r="AF15" s="5" t="s">
        <v>45</v>
      </c>
      <c r="AG15" s="5" t="s">
        <v>48</v>
      </c>
      <c r="AH15" s="5" t="s">
        <v>48</v>
      </c>
      <c r="AI15" s="5" t="s">
        <v>48</v>
      </c>
      <c r="AJ15" s="5" t="s">
        <v>48</v>
      </c>
      <c r="AK15" s="5" t="str">
        <f t="shared" si="3"/>
        <v>WO</v>
      </c>
      <c r="AL15" s="5" t="s">
        <v>48</v>
      </c>
      <c r="AM15" s="5" t="s">
        <v>48</v>
      </c>
      <c r="AN15" s="5"/>
      <c r="AO15" s="11">
        <v>7</v>
      </c>
      <c r="AP15" s="5">
        <v>1007</v>
      </c>
      <c r="AQ15" s="5" t="s">
        <v>9</v>
      </c>
      <c r="AR15" s="5" t="s">
        <v>61</v>
      </c>
      <c r="AS15">
        <f t="shared" si="6"/>
        <v>20</v>
      </c>
      <c r="AT15">
        <f t="shared" si="7"/>
        <v>0</v>
      </c>
      <c r="AU15">
        <f t="shared" si="8"/>
        <v>6</v>
      </c>
      <c r="AV15">
        <f t="shared" si="9"/>
        <v>5</v>
      </c>
      <c r="AW15">
        <f t="shared" si="10"/>
        <v>31</v>
      </c>
      <c r="AX15">
        <f t="shared" si="11"/>
        <v>31</v>
      </c>
      <c r="AY15" s="19">
        <v>52000</v>
      </c>
      <c r="AZ15" s="18">
        <f t="shared" si="12"/>
        <v>1677.4193548387098</v>
      </c>
      <c r="BA15">
        <f t="shared" si="13"/>
        <v>0</v>
      </c>
      <c r="BB15" s="20">
        <f t="shared" si="14"/>
        <v>52000</v>
      </c>
    </row>
    <row r="16" spans="1:54" x14ac:dyDescent="0.3">
      <c r="E16" s="11">
        <v>8</v>
      </c>
      <c r="F16" s="5">
        <v>1008</v>
      </c>
      <c r="G16" s="5" t="s">
        <v>10</v>
      </c>
      <c r="H16" s="5">
        <f t="shared" si="4"/>
        <v>5</v>
      </c>
      <c r="I16" s="5" t="str">
        <f t="shared" si="5"/>
        <v>WO</v>
      </c>
      <c r="J16" s="5" t="s">
        <v>45</v>
      </c>
      <c r="K16" s="5" t="s">
        <v>45</v>
      </c>
      <c r="L16" s="5" t="s">
        <v>45</v>
      </c>
      <c r="M16" s="5" t="s">
        <v>45</v>
      </c>
      <c r="N16" s="5" t="s">
        <v>45</v>
      </c>
      <c r="O16" s="5" t="s">
        <v>45</v>
      </c>
      <c r="P16" s="5" t="str">
        <f t="shared" si="3"/>
        <v>WO</v>
      </c>
      <c r="Q16" s="5" t="s">
        <v>45</v>
      </c>
      <c r="R16" s="5" t="s">
        <v>45</v>
      </c>
      <c r="S16" s="5" t="s">
        <v>45</v>
      </c>
      <c r="T16" s="5" t="s">
        <v>45</v>
      </c>
      <c r="U16" s="5" t="s">
        <v>45</v>
      </c>
      <c r="V16" s="5" t="s">
        <v>45</v>
      </c>
      <c r="W16" s="5" t="str">
        <f t="shared" si="3"/>
        <v>WO</v>
      </c>
      <c r="X16" s="5" t="s">
        <v>45</v>
      </c>
      <c r="Y16" s="5" t="s">
        <v>45</v>
      </c>
      <c r="Z16" s="5" t="s">
        <v>45</v>
      </c>
      <c r="AA16" s="5" t="s">
        <v>45</v>
      </c>
      <c r="AB16" s="5" t="s">
        <v>45</v>
      </c>
      <c r="AC16" s="5" t="s">
        <v>45</v>
      </c>
      <c r="AD16" s="5" t="str">
        <f t="shared" si="3"/>
        <v>WO</v>
      </c>
      <c r="AE16" s="5" t="s">
        <v>45</v>
      </c>
      <c r="AF16" s="5" t="s">
        <v>45</v>
      </c>
      <c r="AG16" s="5" t="s">
        <v>48</v>
      </c>
      <c r="AH16" s="5" t="s">
        <v>48</v>
      </c>
      <c r="AI16" s="5" t="s">
        <v>48</v>
      </c>
      <c r="AJ16" s="5" t="s">
        <v>48</v>
      </c>
      <c r="AK16" s="5" t="str">
        <f t="shared" si="3"/>
        <v>WO</v>
      </c>
      <c r="AL16" s="5" t="s">
        <v>48</v>
      </c>
      <c r="AM16" s="5" t="s">
        <v>48</v>
      </c>
      <c r="AN16" s="5"/>
      <c r="AO16" s="11">
        <v>8</v>
      </c>
      <c r="AP16" s="5">
        <v>1008</v>
      </c>
      <c r="AQ16" s="5" t="s">
        <v>10</v>
      </c>
      <c r="AR16" s="5" t="s">
        <v>61</v>
      </c>
      <c r="AS16">
        <f t="shared" si="6"/>
        <v>20</v>
      </c>
      <c r="AT16">
        <f t="shared" si="7"/>
        <v>0</v>
      </c>
      <c r="AU16">
        <f t="shared" si="8"/>
        <v>6</v>
      </c>
      <c r="AV16">
        <f t="shared" si="9"/>
        <v>5</v>
      </c>
      <c r="AW16">
        <f t="shared" si="10"/>
        <v>31</v>
      </c>
      <c r="AX16">
        <f t="shared" si="11"/>
        <v>31</v>
      </c>
      <c r="AY16" s="19">
        <v>44000</v>
      </c>
      <c r="AZ16" s="18">
        <f t="shared" si="12"/>
        <v>1419.3548387096773</v>
      </c>
      <c r="BA16">
        <f t="shared" si="13"/>
        <v>0</v>
      </c>
      <c r="BB16" s="20">
        <f t="shared" si="14"/>
        <v>44000</v>
      </c>
    </row>
    <row r="17" spans="5:54" x14ac:dyDescent="0.3">
      <c r="E17" s="11">
        <v>9</v>
      </c>
      <c r="F17" s="5">
        <v>1009</v>
      </c>
      <c r="G17" s="5" t="s">
        <v>11</v>
      </c>
      <c r="H17" s="5">
        <f t="shared" si="4"/>
        <v>5</v>
      </c>
      <c r="I17" s="5" t="str">
        <f t="shared" si="5"/>
        <v>WO</v>
      </c>
      <c r="J17" s="5" t="s">
        <v>45</v>
      </c>
      <c r="K17" s="5" t="s">
        <v>45</v>
      </c>
      <c r="L17" s="5" t="s">
        <v>45</v>
      </c>
      <c r="M17" s="5" t="s">
        <v>45</v>
      </c>
      <c r="N17" s="5" t="s">
        <v>45</v>
      </c>
      <c r="O17" s="5" t="s">
        <v>45</v>
      </c>
      <c r="P17" s="5" t="str">
        <f t="shared" si="3"/>
        <v>WO</v>
      </c>
      <c r="Q17" s="5" t="s">
        <v>45</v>
      </c>
      <c r="R17" s="5" t="s">
        <v>45</v>
      </c>
      <c r="S17" s="5" t="s">
        <v>45</v>
      </c>
      <c r="T17" s="5" t="s">
        <v>45</v>
      </c>
      <c r="U17" s="5" t="s">
        <v>45</v>
      </c>
      <c r="V17" s="5" t="s">
        <v>45</v>
      </c>
      <c r="W17" s="5" t="str">
        <f t="shared" si="3"/>
        <v>WO</v>
      </c>
      <c r="X17" s="5" t="s">
        <v>45</v>
      </c>
      <c r="Y17" s="5" t="s">
        <v>45</v>
      </c>
      <c r="Z17" s="5" t="s">
        <v>45</v>
      </c>
      <c r="AA17" s="5" t="s">
        <v>45</v>
      </c>
      <c r="AB17" s="5" t="s">
        <v>45</v>
      </c>
      <c r="AC17" s="5" t="s">
        <v>45</v>
      </c>
      <c r="AD17" s="5" t="str">
        <f t="shared" si="3"/>
        <v>WO</v>
      </c>
      <c r="AE17" s="5" t="s">
        <v>45</v>
      </c>
      <c r="AF17" s="5" t="s">
        <v>45</v>
      </c>
      <c r="AG17" s="5" t="s">
        <v>48</v>
      </c>
      <c r="AH17" s="5" t="s">
        <v>48</v>
      </c>
      <c r="AI17" s="5" t="s">
        <v>48</v>
      </c>
      <c r="AJ17" s="5" t="s">
        <v>48</v>
      </c>
      <c r="AK17" s="5" t="str">
        <f t="shared" si="3"/>
        <v>WO</v>
      </c>
      <c r="AL17" s="5" t="s">
        <v>48</v>
      </c>
      <c r="AM17" s="5" t="s">
        <v>48</v>
      </c>
      <c r="AN17" s="5"/>
      <c r="AO17" s="11">
        <v>9</v>
      </c>
      <c r="AP17" s="5">
        <v>1009</v>
      </c>
      <c r="AQ17" s="5" t="s">
        <v>11</v>
      </c>
      <c r="AR17" s="5" t="s">
        <v>61</v>
      </c>
      <c r="AS17">
        <f t="shared" si="6"/>
        <v>20</v>
      </c>
      <c r="AT17">
        <f t="shared" si="7"/>
        <v>0</v>
      </c>
      <c r="AU17">
        <f t="shared" si="8"/>
        <v>6</v>
      </c>
      <c r="AV17">
        <f t="shared" si="9"/>
        <v>5</v>
      </c>
      <c r="AW17">
        <f t="shared" si="10"/>
        <v>31</v>
      </c>
      <c r="AX17">
        <f t="shared" si="11"/>
        <v>31</v>
      </c>
      <c r="AY17" s="19">
        <v>37000</v>
      </c>
      <c r="AZ17" s="18">
        <f t="shared" si="12"/>
        <v>1193.5483870967741</v>
      </c>
      <c r="BA17">
        <f t="shared" si="13"/>
        <v>0</v>
      </c>
      <c r="BB17" s="20">
        <f t="shared" si="14"/>
        <v>37000</v>
      </c>
    </row>
    <row r="18" spans="5:54" x14ac:dyDescent="0.3">
      <c r="E18" s="11">
        <v>10</v>
      </c>
      <c r="F18" s="5">
        <v>1010</v>
      </c>
      <c r="G18" s="5" t="s">
        <v>12</v>
      </c>
      <c r="H18" s="5">
        <f t="shared" si="4"/>
        <v>5</v>
      </c>
      <c r="I18" s="5" t="str">
        <f t="shared" si="5"/>
        <v>WO</v>
      </c>
      <c r="J18" s="5" t="s">
        <v>45</v>
      </c>
      <c r="K18" s="5" t="s">
        <v>45</v>
      </c>
      <c r="L18" s="5" t="s">
        <v>45</v>
      </c>
      <c r="M18" s="5" t="s">
        <v>45</v>
      </c>
      <c r="N18" s="5" t="s">
        <v>45</v>
      </c>
      <c r="O18" s="5" t="s">
        <v>45</v>
      </c>
      <c r="P18" s="5" t="str">
        <f t="shared" ref="P18:AK26" si="15">IF(P$7="sun","WO","")</f>
        <v>WO</v>
      </c>
      <c r="Q18" s="5" t="s">
        <v>45</v>
      </c>
      <c r="R18" s="5" t="s">
        <v>45</v>
      </c>
      <c r="S18" s="5" t="s">
        <v>45</v>
      </c>
      <c r="T18" s="5" t="s">
        <v>45</v>
      </c>
      <c r="U18" s="5" t="s">
        <v>45</v>
      </c>
      <c r="V18" s="5" t="s">
        <v>45</v>
      </c>
      <c r="W18" s="5" t="str">
        <f t="shared" si="15"/>
        <v>WO</v>
      </c>
      <c r="X18" s="5" t="s">
        <v>45</v>
      </c>
      <c r="Y18" s="5" t="s">
        <v>45</v>
      </c>
      <c r="Z18" s="5" t="s">
        <v>45</v>
      </c>
      <c r="AA18" s="5" t="s">
        <v>46</v>
      </c>
      <c r="AB18" s="5" t="s">
        <v>45</v>
      </c>
      <c r="AC18" s="5" t="s">
        <v>45</v>
      </c>
      <c r="AD18" s="5" t="str">
        <f t="shared" si="15"/>
        <v>WO</v>
      </c>
      <c r="AE18" s="5" t="s">
        <v>45</v>
      </c>
      <c r="AF18" s="5" t="s">
        <v>45</v>
      </c>
      <c r="AG18" s="5" t="s">
        <v>48</v>
      </c>
      <c r="AH18" s="5" t="s">
        <v>48</v>
      </c>
      <c r="AI18" s="5" t="s">
        <v>48</v>
      </c>
      <c r="AJ18" s="5" t="s">
        <v>48</v>
      </c>
      <c r="AK18" s="5" t="str">
        <f t="shared" si="15"/>
        <v>WO</v>
      </c>
      <c r="AL18" s="5" t="s">
        <v>48</v>
      </c>
      <c r="AM18" s="5" t="s">
        <v>48</v>
      </c>
      <c r="AN18" s="5"/>
      <c r="AO18" s="11">
        <v>10</v>
      </c>
      <c r="AP18" s="5">
        <v>1010</v>
      </c>
      <c r="AQ18" s="5" t="s">
        <v>12</v>
      </c>
      <c r="AR18" s="5" t="s">
        <v>61</v>
      </c>
      <c r="AS18">
        <f t="shared" si="6"/>
        <v>19</v>
      </c>
      <c r="AT18">
        <f t="shared" si="7"/>
        <v>1</v>
      </c>
      <c r="AU18">
        <f t="shared" si="8"/>
        <v>6</v>
      </c>
      <c r="AV18">
        <f t="shared" si="9"/>
        <v>5</v>
      </c>
      <c r="AW18">
        <f t="shared" si="10"/>
        <v>31</v>
      </c>
      <c r="AX18">
        <f t="shared" si="11"/>
        <v>30</v>
      </c>
      <c r="AY18" s="19">
        <v>26000</v>
      </c>
      <c r="AZ18" s="18">
        <f t="shared" si="12"/>
        <v>838.70967741935488</v>
      </c>
      <c r="BA18">
        <f t="shared" si="13"/>
        <v>838.70967741935488</v>
      </c>
      <c r="BB18" s="20">
        <f t="shared" si="14"/>
        <v>25161.290322580644</v>
      </c>
    </row>
    <row r="19" spans="5:54" x14ac:dyDescent="0.3">
      <c r="E19" s="11">
        <v>11</v>
      </c>
      <c r="F19" s="5">
        <v>1011</v>
      </c>
      <c r="G19" s="5" t="s">
        <v>13</v>
      </c>
      <c r="H19" s="5">
        <f t="shared" si="4"/>
        <v>5</v>
      </c>
      <c r="I19" s="5" t="str">
        <f t="shared" si="5"/>
        <v>WO</v>
      </c>
      <c r="J19" s="5" t="s">
        <v>45</v>
      </c>
      <c r="K19" s="5" t="s">
        <v>45</v>
      </c>
      <c r="L19" s="5" t="s">
        <v>45</v>
      </c>
      <c r="M19" s="5" t="s">
        <v>45</v>
      </c>
      <c r="N19" s="5" t="s">
        <v>45</v>
      </c>
      <c r="O19" s="5" t="s">
        <v>45</v>
      </c>
      <c r="P19" s="5" t="str">
        <f t="shared" si="15"/>
        <v>WO</v>
      </c>
      <c r="Q19" s="5" t="s">
        <v>45</v>
      </c>
      <c r="R19" s="5" t="s">
        <v>45</v>
      </c>
      <c r="S19" s="5" t="s">
        <v>45</v>
      </c>
      <c r="T19" s="5" t="s">
        <v>45</v>
      </c>
      <c r="U19" s="5" t="s">
        <v>45</v>
      </c>
      <c r="V19" s="5" t="s">
        <v>45</v>
      </c>
      <c r="W19" s="5" t="str">
        <f t="shared" si="15"/>
        <v>WO</v>
      </c>
      <c r="X19" s="5" t="s">
        <v>45</v>
      </c>
      <c r="Y19" s="5" t="s">
        <v>45</v>
      </c>
      <c r="Z19" s="5" t="s">
        <v>45</v>
      </c>
      <c r="AA19" s="5" t="s">
        <v>45</v>
      </c>
      <c r="AB19" s="5" t="s">
        <v>45</v>
      </c>
      <c r="AC19" s="5" t="s">
        <v>45</v>
      </c>
      <c r="AD19" s="5" t="str">
        <f t="shared" si="15"/>
        <v>WO</v>
      </c>
      <c r="AE19" s="5" t="s">
        <v>45</v>
      </c>
      <c r="AF19" s="5" t="s">
        <v>45</v>
      </c>
      <c r="AG19" s="5" t="s">
        <v>48</v>
      </c>
      <c r="AH19" s="5" t="s">
        <v>48</v>
      </c>
      <c r="AI19" s="5" t="s">
        <v>48</v>
      </c>
      <c r="AJ19" s="5" t="s">
        <v>48</v>
      </c>
      <c r="AK19" s="5" t="str">
        <f t="shared" si="15"/>
        <v>WO</v>
      </c>
      <c r="AL19" s="5" t="s">
        <v>48</v>
      </c>
      <c r="AM19" s="5" t="s">
        <v>48</v>
      </c>
      <c r="AN19" s="5"/>
      <c r="AO19" s="11">
        <v>11</v>
      </c>
      <c r="AP19" s="5">
        <v>1011</v>
      </c>
      <c r="AQ19" s="5" t="s">
        <v>13</v>
      </c>
      <c r="AR19" s="5" t="s">
        <v>61</v>
      </c>
      <c r="AS19">
        <f t="shared" si="6"/>
        <v>20</v>
      </c>
      <c r="AT19">
        <f t="shared" si="7"/>
        <v>0</v>
      </c>
      <c r="AU19">
        <f t="shared" si="8"/>
        <v>6</v>
      </c>
      <c r="AV19">
        <f t="shared" si="9"/>
        <v>5</v>
      </c>
      <c r="AW19">
        <f t="shared" si="10"/>
        <v>31</v>
      </c>
      <c r="AX19">
        <f t="shared" si="11"/>
        <v>31</v>
      </c>
      <c r="AY19" s="19">
        <v>62000</v>
      </c>
      <c r="AZ19" s="18">
        <f t="shared" si="12"/>
        <v>2000</v>
      </c>
      <c r="BA19">
        <f t="shared" si="13"/>
        <v>0</v>
      </c>
      <c r="BB19" s="20">
        <f t="shared" si="14"/>
        <v>62000</v>
      </c>
    </row>
    <row r="20" spans="5:54" x14ac:dyDescent="0.3">
      <c r="E20" s="11">
        <v>12</v>
      </c>
      <c r="F20" s="5">
        <v>1012</v>
      </c>
      <c r="G20" s="5" t="s">
        <v>14</v>
      </c>
      <c r="H20" s="5">
        <f t="shared" si="4"/>
        <v>5</v>
      </c>
      <c r="I20" s="5" t="str">
        <f t="shared" si="5"/>
        <v>WO</v>
      </c>
      <c r="J20" s="5" t="s">
        <v>45</v>
      </c>
      <c r="K20" s="5" t="s">
        <v>45</v>
      </c>
      <c r="L20" s="5" t="s">
        <v>45</v>
      </c>
      <c r="M20" s="5" t="s">
        <v>45</v>
      </c>
      <c r="N20" s="5" t="s">
        <v>45</v>
      </c>
      <c r="O20" s="5" t="s">
        <v>45</v>
      </c>
      <c r="P20" s="5" t="str">
        <f t="shared" si="15"/>
        <v>WO</v>
      </c>
      <c r="Q20" s="5" t="s">
        <v>45</v>
      </c>
      <c r="R20" s="5" t="s">
        <v>45</v>
      </c>
      <c r="S20" s="5" t="s">
        <v>45</v>
      </c>
      <c r="T20" s="5" t="s">
        <v>45</v>
      </c>
      <c r="U20" s="5" t="s">
        <v>45</v>
      </c>
      <c r="V20" s="5" t="s">
        <v>45</v>
      </c>
      <c r="W20" s="5" t="str">
        <f t="shared" si="15"/>
        <v>WO</v>
      </c>
      <c r="X20" s="5" t="s">
        <v>45</v>
      </c>
      <c r="Y20" s="5" t="s">
        <v>45</v>
      </c>
      <c r="Z20" s="5" t="s">
        <v>45</v>
      </c>
      <c r="AA20" s="5" t="s">
        <v>45</v>
      </c>
      <c r="AB20" s="5" t="s">
        <v>45</v>
      </c>
      <c r="AC20" s="5" t="s">
        <v>45</v>
      </c>
      <c r="AD20" s="5" t="str">
        <f t="shared" si="15"/>
        <v>WO</v>
      </c>
      <c r="AE20" s="5" t="s">
        <v>45</v>
      </c>
      <c r="AF20" s="5" t="s">
        <v>45</v>
      </c>
      <c r="AG20" s="5" t="s">
        <v>48</v>
      </c>
      <c r="AH20" s="5" t="s">
        <v>48</v>
      </c>
      <c r="AI20" s="5" t="s">
        <v>48</v>
      </c>
      <c r="AJ20" s="5" t="s">
        <v>48</v>
      </c>
      <c r="AK20" s="5" t="str">
        <f t="shared" si="15"/>
        <v>WO</v>
      </c>
      <c r="AL20" s="5" t="s">
        <v>48</v>
      </c>
      <c r="AM20" s="5" t="s">
        <v>48</v>
      </c>
      <c r="AN20" s="5"/>
      <c r="AO20" s="11">
        <v>12</v>
      </c>
      <c r="AP20" s="5">
        <v>1012</v>
      </c>
      <c r="AQ20" s="5" t="s">
        <v>14</v>
      </c>
      <c r="AR20" s="5" t="s">
        <v>61</v>
      </c>
      <c r="AS20">
        <f t="shared" si="6"/>
        <v>20</v>
      </c>
      <c r="AT20">
        <f t="shared" si="7"/>
        <v>0</v>
      </c>
      <c r="AU20">
        <f t="shared" si="8"/>
        <v>6</v>
      </c>
      <c r="AV20">
        <f t="shared" si="9"/>
        <v>5</v>
      </c>
      <c r="AW20">
        <f t="shared" si="10"/>
        <v>31</v>
      </c>
      <c r="AX20">
        <f t="shared" si="11"/>
        <v>31</v>
      </c>
      <c r="AY20" s="19">
        <v>25000</v>
      </c>
      <c r="AZ20" s="18">
        <f t="shared" si="12"/>
        <v>806.45161290322585</v>
      </c>
      <c r="BA20">
        <f t="shared" si="13"/>
        <v>0</v>
      </c>
      <c r="BB20" s="20">
        <f t="shared" si="14"/>
        <v>25000</v>
      </c>
    </row>
    <row r="21" spans="5:54" x14ac:dyDescent="0.3">
      <c r="E21" s="11">
        <v>13</v>
      </c>
      <c r="F21" s="5">
        <v>1013</v>
      </c>
      <c r="G21" s="5" t="s">
        <v>15</v>
      </c>
      <c r="H21" s="5">
        <f t="shared" si="4"/>
        <v>5</v>
      </c>
      <c r="I21" s="5" t="str">
        <f t="shared" si="5"/>
        <v>WO</v>
      </c>
      <c r="J21" s="5" t="s">
        <v>45</v>
      </c>
      <c r="K21" s="5" t="s">
        <v>45</v>
      </c>
      <c r="L21" s="5" t="s">
        <v>45</v>
      </c>
      <c r="M21" s="5" t="s">
        <v>45</v>
      </c>
      <c r="N21" s="5" t="s">
        <v>45</v>
      </c>
      <c r="O21" s="5" t="s">
        <v>45</v>
      </c>
      <c r="P21" s="5" t="str">
        <f t="shared" si="15"/>
        <v>WO</v>
      </c>
      <c r="Q21" s="5" t="s">
        <v>45</v>
      </c>
      <c r="R21" s="5" t="s">
        <v>45</v>
      </c>
      <c r="S21" s="5" t="s">
        <v>45</v>
      </c>
      <c r="T21" s="5" t="s">
        <v>45</v>
      </c>
      <c r="U21" s="5" t="s">
        <v>45</v>
      </c>
      <c r="V21" s="5" t="s">
        <v>45</v>
      </c>
      <c r="W21" s="5" t="str">
        <f t="shared" si="15"/>
        <v>WO</v>
      </c>
      <c r="X21" s="5" t="s">
        <v>45</v>
      </c>
      <c r="Y21" s="5" t="s">
        <v>45</v>
      </c>
      <c r="Z21" s="5" t="s">
        <v>45</v>
      </c>
      <c r="AA21" s="5" t="s">
        <v>45</v>
      </c>
      <c r="AB21" s="5" t="s">
        <v>45</v>
      </c>
      <c r="AC21" s="5" t="s">
        <v>45</v>
      </c>
      <c r="AD21" s="5" t="str">
        <f t="shared" si="15"/>
        <v>WO</v>
      </c>
      <c r="AE21" s="5" t="s">
        <v>45</v>
      </c>
      <c r="AF21" s="5" t="s">
        <v>45</v>
      </c>
      <c r="AG21" s="5" t="s">
        <v>48</v>
      </c>
      <c r="AH21" s="5" t="s">
        <v>48</v>
      </c>
      <c r="AI21" s="5" t="s">
        <v>48</v>
      </c>
      <c r="AJ21" s="5" t="s">
        <v>48</v>
      </c>
      <c r="AK21" s="5" t="str">
        <f t="shared" si="15"/>
        <v>WO</v>
      </c>
      <c r="AL21" s="5" t="s">
        <v>48</v>
      </c>
      <c r="AM21" s="5" t="s">
        <v>48</v>
      </c>
      <c r="AN21" s="5"/>
      <c r="AO21" s="11">
        <v>13</v>
      </c>
      <c r="AP21" s="5">
        <v>1013</v>
      </c>
      <c r="AQ21" s="5" t="s">
        <v>15</v>
      </c>
      <c r="AR21" s="5" t="s">
        <v>61</v>
      </c>
      <c r="AS21">
        <f t="shared" si="6"/>
        <v>20</v>
      </c>
      <c r="AT21">
        <f t="shared" si="7"/>
        <v>0</v>
      </c>
      <c r="AU21">
        <f t="shared" si="8"/>
        <v>6</v>
      </c>
      <c r="AV21">
        <f t="shared" si="9"/>
        <v>5</v>
      </c>
      <c r="AW21">
        <f t="shared" si="10"/>
        <v>31</v>
      </c>
      <c r="AX21">
        <f t="shared" si="11"/>
        <v>31</v>
      </c>
      <c r="AY21" s="19">
        <v>46000</v>
      </c>
      <c r="AZ21" s="18">
        <f t="shared" si="12"/>
        <v>1483.8709677419354</v>
      </c>
      <c r="BA21">
        <f t="shared" si="13"/>
        <v>0</v>
      </c>
      <c r="BB21" s="20">
        <f t="shared" si="14"/>
        <v>46000</v>
      </c>
    </row>
    <row r="22" spans="5:54" x14ac:dyDescent="0.3">
      <c r="E22" s="11">
        <v>14</v>
      </c>
      <c r="F22" s="5">
        <v>1014</v>
      </c>
      <c r="G22" s="5" t="s">
        <v>16</v>
      </c>
      <c r="H22" s="5">
        <f t="shared" si="4"/>
        <v>5</v>
      </c>
      <c r="I22" s="5" t="str">
        <f t="shared" si="5"/>
        <v>WO</v>
      </c>
      <c r="J22" s="5" t="s">
        <v>45</v>
      </c>
      <c r="K22" s="5" t="s">
        <v>45</v>
      </c>
      <c r="L22" s="5" t="s">
        <v>45</v>
      </c>
      <c r="M22" s="5" t="s">
        <v>45</v>
      </c>
      <c r="N22" s="5" t="s">
        <v>45</v>
      </c>
      <c r="O22" s="5" t="s">
        <v>45</v>
      </c>
      <c r="P22" s="5" t="str">
        <f t="shared" si="15"/>
        <v>WO</v>
      </c>
      <c r="Q22" s="5" t="s">
        <v>45</v>
      </c>
      <c r="R22" s="5" t="s">
        <v>45</v>
      </c>
      <c r="S22" s="5" t="s">
        <v>45</v>
      </c>
      <c r="T22" s="5" t="s">
        <v>45</v>
      </c>
      <c r="U22" s="5" t="s">
        <v>45</v>
      </c>
      <c r="V22" s="5" t="s">
        <v>45</v>
      </c>
      <c r="W22" s="5" t="str">
        <f t="shared" si="15"/>
        <v>WO</v>
      </c>
      <c r="X22" s="5" t="s">
        <v>45</v>
      </c>
      <c r="Y22" s="5" t="s">
        <v>45</v>
      </c>
      <c r="Z22" s="5" t="s">
        <v>45</v>
      </c>
      <c r="AA22" s="5" t="s">
        <v>45</v>
      </c>
      <c r="AB22" s="5" t="s">
        <v>45</v>
      </c>
      <c r="AC22" s="5" t="s">
        <v>45</v>
      </c>
      <c r="AD22" s="5" t="str">
        <f t="shared" si="15"/>
        <v>WO</v>
      </c>
      <c r="AE22" s="5" t="s">
        <v>45</v>
      </c>
      <c r="AF22" s="5" t="s">
        <v>45</v>
      </c>
      <c r="AG22" s="5" t="s">
        <v>48</v>
      </c>
      <c r="AH22" s="5" t="s">
        <v>48</v>
      </c>
      <c r="AI22" s="5" t="s">
        <v>48</v>
      </c>
      <c r="AJ22" s="5" t="s">
        <v>48</v>
      </c>
      <c r="AK22" s="5" t="str">
        <f t="shared" si="15"/>
        <v>WO</v>
      </c>
      <c r="AL22" s="5" t="s">
        <v>48</v>
      </c>
      <c r="AM22" s="5" t="s">
        <v>48</v>
      </c>
      <c r="AN22" s="5"/>
      <c r="AO22" s="11">
        <v>14</v>
      </c>
      <c r="AP22" s="5">
        <v>1014</v>
      </c>
      <c r="AQ22" s="5" t="s">
        <v>16</v>
      </c>
      <c r="AR22" s="5" t="s">
        <v>61</v>
      </c>
      <c r="AS22">
        <f t="shared" si="6"/>
        <v>20</v>
      </c>
      <c r="AT22">
        <f t="shared" si="7"/>
        <v>0</v>
      </c>
      <c r="AU22">
        <f t="shared" si="8"/>
        <v>6</v>
      </c>
      <c r="AV22">
        <f t="shared" si="9"/>
        <v>5</v>
      </c>
      <c r="AW22">
        <f t="shared" si="10"/>
        <v>31</v>
      </c>
      <c r="AX22">
        <f t="shared" si="11"/>
        <v>31</v>
      </c>
      <c r="AY22" s="19">
        <v>42000</v>
      </c>
      <c r="AZ22" s="18">
        <f t="shared" si="12"/>
        <v>1354.8387096774193</v>
      </c>
      <c r="BA22">
        <f t="shared" si="13"/>
        <v>0</v>
      </c>
      <c r="BB22" s="20">
        <f t="shared" si="14"/>
        <v>42000</v>
      </c>
    </row>
    <row r="23" spans="5:54" x14ac:dyDescent="0.3">
      <c r="E23" s="11">
        <v>15</v>
      </c>
      <c r="F23" s="5">
        <v>1015</v>
      </c>
      <c r="G23" s="5" t="s">
        <v>17</v>
      </c>
      <c r="H23" s="5">
        <f t="shared" si="4"/>
        <v>5</v>
      </c>
      <c r="I23" s="5" t="str">
        <f t="shared" si="5"/>
        <v>WO</v>
      </c>
      <c r="J23" s="5" t="s">
        <v>45</v>
      </c>
      <c r="K23" s="5" t="s">
        <v>45</v>
      </c>
      <c r="L23" s="5" t="s">
        <v>45</v>
      </c>
      <c r="M23" s="5" t="s">
        <v>45</v>
      </c>
      <c r="N23" s="5" t="s">
        <v>45</v>
      </c>
      <c r="O23" s="5" t="s">
        <v>45</v>
      </c>
      <c r="P23" s="5" t="str">
        <f t="shared" si="15"/>
        <v>WO</v>
      </c>
      <c r="Q23" s="5" t="s">
        <v>45</v>
      </c>
      <c r="R23" s="5" t="s">
        <v>46</v>
      </c>
      <c r="S23" s="5" t="s">
        <v>45</v>
      </c>
      <c r="T23" s="5" t="s">
        <v>45</v>
      </c>
      <c r="U23" s="5" t="s">
        <v>45</v>
      </c>
      <c r="V23" s="5" t="s">
        <v>45</v>
      </c>
      <c r="W23" s="5" t="str">
        <f t="shared" si="15"/>
        <v>WO</v>
      </c>
      <c r="X23" s="5" t="s">
        <v>45</v>
      </c>
      <c r="Y23" s="5" t="s">
        <v>45</v>
      </c>
      <c r="Z23" s="5" t="s">
        <v>45</v>
      </c>
      <c r="AA23" s="5" t="s">
        <v>45</v>
      </c>
      <c r="AB23" s="5" t="s">
        <v>45</v>
      </c>
      <c r="AC23" s="5" t="s">
        <v>45</v>
      </c>
      <c r="AD23" s="5" t="str">
        <f t="shared" si="15"/>
        <v>WO</v>
      </c>
      <c r="AE23" s="5" t="s">
        <v>45</v>
      </c>
      <c r="AF23" s="5" t="s">
        <v>45</v>
      </c>
      <c r="AG23" s="5" t="s">
        <v>48</v>
      </c>
      <c r="AH23" s="5" t="s">
        <v>48</v>
      </c>
      <c r="AI23" s="5" t="s">
        <v>48</v>
      </c>
      <c r="AJ23" s="5" t="s">
        <v>48</v>
      </c>
      <c r="AK23" s="5" t="str">
        <f t="shared" si="15"/>
        <v>WO</v>
      </c>
      <c r="AL23" s="5" t="s">
        <v>48</v>
      </c>
      <c r="AM23" s="5" t="s">
        <v>48</v>
      </c>
      <c r="AN23" s="5"/>
      <c r="AO23" s="11">
        <v>15</v>
      </c>
      <c r="AP23" s="5">
        <v>1015</v>
      </c>
      <c r="AQ23" s="5" t="s">
        <v>17</v>
      </c>
      <c r="AR23" s="5" t="s">
        <v>61</v>
      </c>
      <c r="AS23">
        <f t="shared" si="6"/>
        <v>19</v>
      </c>
      <c r="AT23">
        <f t="shared" si="7"/>
        <v>1</v>
      </c>
      <c r="AU23">
        <f t="shared" si="8"/>
        <v>6</v>
      </c>
      <c r="AV23">
        <f t="shared" si="9"/>
        <v>5</v>
      </c>
      <c r="AW23">
        <f t="shared" si="10"/>
        <v>31</v>
      </c>
      <c r="AX23">
        <f t="shared" si="11"/>
        <v>30</v>
      </c>
      <c r="AY23" s="19">
        <v>32000</v>
      </c>
      <c r="AZ23" s="18">
        <f t="shared" si="12"/>
        <v>1032.258064516129</v>
      </c>
      <c r="BA23">
        <f t="shared" si="13"/>
        <v>1032.258064516129</v>
      </c>
      <c r="BB23" s="20">
        <f t="shared" si="14"/>
        <v>30967.741935483871</v>
      </c>
    </row>
    <row r="24" spans="5:54" x14ac:dyDescent="0.3">
      <c r="E24" s="11">
        <v>16</v>
      </c>
      <c r="F24" s="5">
        <v>1016</v>
      </c>
      <c r="G24" s="5" t="s">
        <v>18</v>
      </c>
      <c r="H24" s="5">
        <f t="shared" si="4"/>
        <v>5</v>
      </c>
      <c r="I24" s="5" t="str">
        <f t="shared" si="5"/>
        <v>WO</v>
      </c>
      <c r="J24" s="5" t="s">
        <v>45</v>
      </c>
      <c r="K24" s="5" t="s">
        <v>45</v>
      </c>
      <c r="L24" s="5" t="s">
        <v>45</v>
      </c>
      <c r="M24" s="5" t="s">
        <v>45</v>
      </c>
      <c r="N24" s="5" t="s">
        <v>45</v>
      </c>
      <c r="O24" s="5" t="s">
        <v>45</v>
      </c>
      <c r="P24" s="5" t="str">
        <f t="shared" si="15"/>
        <v>WO</v>
      </c>
      <c r="Q24" s="5" t="s">
        <v>45</v>
      </c>
      <c r="R24" s="5" t="s">
        <v>45</v>
      </c>
      <c r="S24" s="5" t="s">
        <v>45</v>
      </c>
      <c r="T24" s="5" t="s">
        <v>45</v>
      </c>
      <c r="U24" s="5" t="s">
        <v>45</v>
      </c>
      <c r="V24" s="5" t="s">
        <v>45</v>
      </c>
      <c r="W24" s="5" t="str">
        <f t="shared" si="15"/>
        <v>WO</v>
      </c>
      <c r="X24" s="5" t="s">
        <v>45</v>
      </c>
      <c r="Y24" s="5" t="s">
        <v>45</v>
      </c>
      <c r="Z24" s="5" t="s">
        <v>45</v>
      </c>
      <c r="AA24" s="5" t="s">
        <v>45</v>
      </c>
      <c r="AB24" s="5" t="s">
        <v>45</v>
      </c>
      <c r="AC24" s="5" t="s">
        <v>45</v>
      </c>
      <c r="AD24" s="5" t="str">
        <f t="shared" si="15"/>
        <v>WO</v>
      </c>
      <c r="AE24" s="5" t="s">
        <v>45</v>
      </c>
      <c r="AF24" s="5" t="s">
        <v>45</v>
      </c>
      <c r="AG24" s="5" t="s">
        <v>48</v>
      </c>
      <c r="AH24" s="5" t="s">
        <v>48</v>
      </c>
      <c r="AI24" s="5" t="s">
        <v>48</v>
      </c>
      <c r="AJ24" s="5" t="s">
        <v>48</v>
      </c>
      <c r="AK24" s="5" t="str">
        <f t="shared" si="15"/>
        <v>WO</v>
      </c>
      <c r="AL24" s="5" t="s">
        <v>48</v>
      </c>
      <c r="AM24" s="5" t="s">
        <v>48</v>
      </c>
      <c r="AN24" s="5"/>
      <c r="AO24" s="11">
        <v>16</v>
      </c>
      <c r="AP24" s="5">
        <v>1016</v>
      </c>
      <c r="AQ24" s="5" t="s">
        <v>18</v>
      </c>
      <c r="AR24" s="5" t="s">
        <v>61</v>
      </c>
      <c r="AS24">
        <f t="shared" si="6"/>
        <v>20</v>
      </c>
      <c r="AT24">
        <f t="shared" si="7"/>
        <v>0</v>
      </c>
      <c r="AU24">
        <f t="shared" si="8"/>
        <v>6</v>
      </c>
      <c r="AV24">
        <f t="shared" si="9"/>
        <v>5</v>
      </c>
      <c r="AW24">
        <f t="shared" si="10"/>
        <v>31</v>
      </c>
      <c r="AX24">
        <f t="shared" si="11"/>
        <v>31</v>
      </c>
      <c r="AY24" s="19">
        <v>55000</v>
      </c>
      <c r="AZ24" s="18">
        <f t="shared" si="12"/>
        <v>1774.1935483870968</v>
      </c>
      <c r="BA24">
        <f t="shared" si="13"/>
        <v>0</v>
      </c>
      <c r="BB24" s="20">
        <f t="shared" si="14"/>
        <v>55000</v>
      </c>
    </row>
    <row r="25" spans="5:54" x14ac:dyDescent="0.3">
      <c r="E25" s="11">
        <v>17</v>
      </c>
      <c r="F25" s="5">
        <v>1017</v>
      </c>
      <c r="G25" s="5" t="s">
        <v>19</v>
      </c>
      <c r="H25" s="5">
        <f t="shared" si="4"/>
        <v>5</v>
      </c>
      <c r="I25" s="5" t="str">
        <f t="shared" si="5"/>
        <v>WO</v>
      </c>
      <c r="J25" s="5" t="s">
        <v>45</v>
      </c>
      <c r="K25" s="5" t="s">
        <v>45</v>
      </c>
      <c r="L25" s="5" t="s">
        <v>45</v>
      </c>
      <c r="M25" s="5" t="s">
        <v>45</v>
      </c>
      <c r="N25" s="5" t="s">
        <v>45</v>
      </c>
      <c r="O25" s="5" t="s">
        <v>45</v>
      </c>
      <c r="P25" s="5" t="str">
        <f t="shared" si="15"/>
        <v>WO</v>
      </c>
      <c r="Q25" s="5" t="s">
        <v>45</v>
      </c>
      <c r="R25" s="5" t="s">
        <v>45</v>
      </c>
      <c r="S25" s="5" t="s">
        <v>45</v>
      </c>
      <c r="T25" s="5" t="s">
        <v>45</v>
      </c>
      <c r="U25" s="5" t="s">
        <v>45</v>
      </c>
      <c r="V25" s="5" t="s">
        <v>45</v>
      </c>
      <c r="W25" s="5" t="str">
        <f t="shared" si="15"/>
        <v>WO</v>
      </c>
      <c r="X25" s="5" t="s">
        <v>45</v>
      </c>
      <c r="Y25" s="5" t="s">
        <v>45</v>
      </c>
      <c r="Z25" s="5" t="s">
        <v>45</v>
      </c>
      <c r="AA25" s="5" t="s">
        <v>45</v>
      </c>
      <c r="AB25" s="5" t="s">
        <v>45</v>
      </c>
      <c r="AC25" s="5" t="s">
        <v>45</v>
      </c>
      <c r="AD25" s="5" t="str">
        <f t="shared" si="15"/>
        <v>WO</v>
      </c>
      <c r="AE25" s="5" t="s">
        <v>45</v>
      </c>
      <c r="AF25" s="5" t="s">
        <v>45</v>
      </c>
      <c r="AG25" s="5" t="s">
        <v>48</v>
      </c>
      <c r="AH25" s="5" t="s">
        <v>48</v>
      </c>
      <c r="AI25" s="5" t="s">
        <v>48</v>
      </c>
      <c r="AJ25" s="5" t="s">
        <v>48</v>
      </c>
      <c r="AK25" s="5" t="str">
        <f t="shared" si="15"/>
        <v>WO</v>
      </c>
      <c r="AL25" s="5" t="s">
        <v>48</v>
      </c>
      <c r="AM25" s="5" t="s">
        <v>48</v>
      </c>
      <c r="AN25" s="5"/>
      <c r="AO25" s="11">
        <v>17</v>
      </c>
      <c r="AP25" s="5">
        <v>1017</v>
      </c>
      <c r="AQ25" s="5" t="s">
        <v>19</v>
      </c>
      <c r="AR25" s="5" t="s">
        <v>61</v>
      </c>
      <c r="AS25">
        <f t="shared" si="6"/>
        <v>20</v>
      </c>
      <c r="AT25">
        <f t="shared" si="7"/>
        <v>0</v>
      </c>
      <c r="AU25">
        <f t="shared" si="8"/>
        <v>6</v>
      </c>
      <c r="AV25">
        <f t="shared" si="9"/>
        <v>5</v>
      </c>
      <c r="AW25">
        <f t="shared" si="10"/>
        <v>31</v>
      </c>
      <c r="AX25">
        <f t="shared" si="11"/>
        <v>31</v>
      </c>
      <c r="AY25" s="19">
        <v>60000</v>
      </c>
      <c r="AZ25" s="18">
        <f t="shared" si="12"/>
        <v>1935.483870967742</v>
      </c>
      <c r="BA25">
        <f t="shared" si="13"/>
        <v>0</v>
      </c>
      <c r="BB25" s="20">
        <f t="shared" si="14"/>
        <v>60000</v>
      </c>
    </row>
    <row r="26" spans="5:54" x14ac:dyDescent="0.3">
      <c r="E26" s="11">
        <v>18</v>
      </c>
      <c r="F26" s="5">
        <v>1018</v>
      </c>
      <c r="G26" s="5" t="s">
        <v>20</v>
      </c>
      <c r="H26" s="5">
        <f t="shared" si="4"/>
        <v>5</v>
      </c>
      <c r="I26" s="5" t="str">
        <f t="shared" si="5"/>
        <v>WO</v>
      </c>
      <c r="J26" s="5" t="s">
        <v>45</v>
      </c>
      <c r="K26" s="5" t="s">
        <v>45</v>
      </c>
      <c r="L26" s="5" t="s">
        <v>45</v>
      </c>
      <c r="M26" s="5" t="s">
        <v>45</v>
      </c>
      <c r="N26" s="5" t="s">
        <v>45</v>
      </c>
      <c r="O26" s="5" t="s">
        <v>45</v>
      </c>
      <c r="P26" s="5" t="str">
        <f t="shared" si="15"/>
        <v>WO</v>
      </c>
      <c r="Q26" s="5" t="s">
        <v>45</v>
      </c>
      <c r="R26" s="5" t="s">
        <v>46</v>
      </c>
      <c r="S26" s="5" t="s">
        <v>45</v>
      </c>
      <c r="T26" s="5" t="s">
        <v>45</v>
      </c>
      <c r="U26" s="5" t="s">
        <v>45</v>
      </c>
      <c r="V26" s="5" t="s">
        <v>45</v>
      </c>
      <c r="W26" s="5" t="str">
        <f t="shared" si="15"/>
        <v>WO</v>
      </c>
      <c r="X26" s="5" t="s">
        <v>45</v>
      </c>
      <c r="Y26" s="5" t="s">
        <v>45</v>
      </c>
      <c r="Z26" s="5" t="s">
        <v>45</v>
      </c>
      <c r="AA26" s="5" t="s">
        <v>45</v>
      </c>
      <c r="AB26" s="5" t="s">
        <v>45</v>
      </c>
      <c r="AC26" s="5" t="s">
        <v>45</v>
      </c>
      <c r="AD26" s="5" t="str">
        <f t="shared" ref="P26:AK34" si="16">IF(AD$7="sun","WO","")</f>
        <v>WO</v>
      </c>
      <c r="AE26" s="5" t="s">
        <v>45</v>
      </c>
      <c r="AF26" s="5" t="s">
        <v>45</v>
      </c>
      <c r="AG26" s="5" t="s">
        <v>48</v>
      </c>
      <c r="AH26" s="5" t="s">
        <v>48</v>
      </c>
      <c r="AI26" s="5" t="s">
        <v>48</v>
      </c>
      <c r="AJ26" s="5" t="s">
        <v>48</v>
      </c>
      <c r="AK26" s="5" t="str">
        <f t="shared" si="16"/>
        <v>WO</v>
      </c>
      <c r="AL26" s="5" t="s">
        <v>48</v>
      </c>
      <c r="AM26" s="5" t="s">
        <v>48</v>
      </c>
      <c r="AN26" s="5"/>
      <c r="AO26" s="11">
        <v>18</v>
      </c>
      <c r="AP26" s="5">
        <v>1018</v>
      </c>
      <c r="AQ26" s="5" t="s">
        <v>20</v>
      </c>
      <c r="AR26" s="5" t="s">
        <v>61</v>
      </c>
      <c r="AS26">
        <f t="shared" si="6"/>
        <v>19</v>
      </c>
      <c r="AT26">
        <f t="shared" si="7"/>
        <v>1</v>
      </c>
      <c r="AU26">
        <f t="shared" si="8"/>
        <v>6</v>
      </c>
      <c r="AV26">
        <f t="shared" si="9"/>
        <v>5</v>
      </c>
      <c r="AW26">
        <f t="shared" si="10"/>
        <v>31</v>
      </c>
      <c r="AX26">
        <f t="shared" si="11"/>
        <v>30</v>
      </c>
      <c r="AY26" s="19">
        <v>28000</v>
      </c>
      <c r="AZ26" s="18">
        <f t="shared" si="12"/>
        <v>903.22580645161293</v>
      </c>
      <c r="BA26">
        <f t="shared" si="13"/>
        <v>903.22580645161293</v>
      </c>
      <c r="BB26" s="20">
        <f t="shared" si="14"/>
        <v>27096.774193548386</v>
      </c>
    </row>
    <row r="27" spans="5:54" x14ac:dyDescent="0.3">
      <c r="E27" s="11">
        <v>19</v>
      </c>
      <c r="F27" s="5">
        <v>1019</v>
      </c>
      <c r="G27" s="5" t="s">
        <v>21</v>
      </c>
      <c r="H27" s="5">
        <f t="shared" si="4"/>
        <v>5</v>
      </c>
      <c r="I27" s="5" t="str">
        <f t="shared" si="5"/>
        <v>WO</v>
      </c>
      <c r="J27" s="5" t="s">
        <v>45</v>
      </c>
      <c r="K27" s="5" t="s">
        <v>45</v>
      </c>
      <c r="L27" s="5" t="s">
        <v>45</v>
      </c>
      <c r="M27" s="5" t="s">
        <v>45</v>
      </c>
      <c r="N27" s="5" t="s">
        <v>45</v>
      </c>
      <c r="O27" s="5" t="s">
        <v>45</v>
      </c>
      <c r="P27" s="5" t="str">
        <f t="shared" si="16"/>
        <v>WO</v>
      </c>
      <c r="Q27" s="5" t="s">
        <v>45</v>
      </c>
      <c r="R27" s="5" t="s">
        <v>45</v>
      </c>
      <c r="S27" s="5" t="s">
        <v>45</v>
      </c>
      <c r="T27" s="5" t="s">
        <v>45</v>
      </c>
      <c r="U27" s="5" t="s">
        <v>45</v>
      </c>
      <c r="V27" s="5" t="s">
        <v>45</v>
      </c>
      <c r="W27" s="5" t="str">
        <f t="shared" si="16"/>
        <v>WO</v>
      </c>
      <c r="X27" s="5" t="s">
        <v>45</v>
      </c>
      <c r="Y27" s="5" t="s">
        <v>45</v>
      </c>
      <c r="Z27" s="5" t="s">
        <v>45</v>
      </c>
      <c r="AA27" s="5" t="s">
        <v>45</v>
      </c>
      <c r="AB27" s="5" t="s">
        <v>45</v>
      </c>
      <c r="AC27" s="5" t="s">
        <v>45</v>
      </c>
      <c r="AD27" s="5" t="str">
        <f t="shared" si="16"/>
        <v>WO</v>
      </c>
      <c r="AE27" s="5" t="s">
        <v>45</v>
      </c>
      <c r="AF27" s="5" t="s">
        <v>45</v>
      </c>
      <c r="AG27" s="5" t="s">
        <v>48</v>
      </c>
      <c r="AH27" s="5" t="s">
        <v>48</v>
      </c>
      <c r="AI27" s="5" t="s">
        <v>48</v>
      </c>
      <c r="AJ27" s="5" t="s">
        <v>48</v>
      </c>
      <c r="AK27" s="5" t="str">
        <f t="shared" si="16"/>
        <v>WO</v>
      </c>
      <c r="AL27" s="5" t="s">
        <v>48</v>
      </c>
      <c r="AM27" s="5" t="s">
        <v>48</v>
      </c>
      <c r="AN27" s="5"/>
      <c r="AO27" s="11">
        <v>19</v>
      </c>
      <c r="AP27" s="5">
        <v>1019</v>
      </c>
      <c r="AQ27" s="5" t="s">
        <v>21</v>
      </c>
      <c r="AR27" s="5" t="s">
        <v>61</v>
      </c>
      <c r="AS27">
        <f t="shared" si="6"/>
        <v>20</v>
      </c>
      <c r="AT27">
        <f t="shared" si="7"/>
        <v>0</v>
      </c>
      <c r="AU27">
        <f t="shared" si="8"/>
        <v>6</v>
      </c>
      <c r="AV27">
        <f t="shared" si="9"/>
        <v>5</v>
      </c>
      <c r="AW27">
        <f t="shared" si="10"/>
        <v>31</v>
      </c>
      <c r="AX27">
        <f t="shared" si="11"/>
        <v>31</v>
      </c>
      <c r="AY27" s="19">
        <v>26000</v>
      </c>
      <c r="AZ27" s="18">
        <f t="shared" si="12"/>
        <v>838.70967741935488</v>
      </c>
      <c r="BA27">
        <f t="shared" si="13"/>
        <v>0</v>
      </c>
      <c r="BB27" s="20">
        <f t="shared" si="14"/>
        <v>26000</v>
      </c>
    </row>
    <row r="28" spans="5:54" x14ac:dyDescent="0.3">
      <c r="E28" s="11">
        <v>20</v>
      </c>
      <c r="F28" s="5">
        <v>1020</v>
      </c>
      <c r="G28" s="5" t="s">
        <v>22</v>
      </c>
      <c r="H28" s="5">
        <f t="shared" si="4"/>
        <v>5</v>
      </c>
      <c r="I28" s="5" t="str">
        <f t="shared" si="5"/>
        <v>WO</v>
      </c>
      <c r="J28" s="5" t="s">
        <v>45</v>
      </c>
      <c r="K28" s="5" t="s">
        <v>45</v>
      </c>
      <c r="L28" s="5" t="s">
        <v>45</v>
      </c>
      <c r="M28" s="5" t="s">
        <v>45</v>
      </c>
      <c r="N28" s="5" t="s">
        <v>45</v>
      </c>
      <c r="O28" s="5" t="s">
        <v>45</v>
      </c>
      <c r="P28" s="5" t="str">
        <f t="shared" si="16"/>
        <v>WO</v>
      </c>
      <c r="Q28" s="5" t="s">
        <v>45</v>
      </c>
      <c r="R28" s="5" t="s">
        <v>45</v>
      </c>
      <c r="S28" s="5" t="s">
        <v>45</v>
      </c>
      <c r="T28" s="5" t="s">
        <v>45</v>
      </c>
      <c r="U28" s="5" t="s">
        <v>45</v>
      </c>
      <c r="V28" s="5" t="s">
        <v>45</v>
      </c>
      <c r="W28" s="5" t="str">
        <f t="shared" si="16"/>
        <v>WO</v>
      </c>
      <c r="X28" s="5" t="s">
        <v>45</v>
      </c>
      <c r="Y28" s="5" t="s">
        <v>45</v>
      </c>
      <c r="Z28" s="5" t="s">
        <v>45</v>
      </c>
      <c r="AA28" s="5" t="s">
        <v>45</v>
      </c>
      <c r="AB28" s="5" t="s">
        <v>45</v>
      </c>
      <c r="AC28" s="5" t="s">
        <v>45</v>
      </c>
      <c r="AD28" s="5" t="str">
        <f t="shared" si="16"/>
        <v>WO</v>
      </c>
      <c r="AE28" s="5" t="s">
        <v>45</v>
      </c>
      <c r="AF28" s="5" t="s">
        <v>45</v>
      </c>
      <c r="AG28" s="5" t="s">
        <v>48</v>
      </c>
      <c r="AH28" s="5" t="s">
        <v>48</v>
      </c>
      <c r="AI28" s="5" t="s">
        <v>48</v>
      </c>
      <c r="AJ28" s="5" t="s">
        <v>48</v>
      </c>
      <c r="AK28" s="5" t="str">
        <f t="shared" si="16"/>
        <v>WO</v>
      </c>
      <c r="AL28" s="5" t="s">
        <v>48</v>
      </c>
      <c r="AM28" s="5" t="s">
        <v>48</v>
      </c>
      <c r="AN28" s="5"/>
      <c r="AO28" s="11">
        <v>20</v>
      </c>
      <c r="AP28" s="5">
        <v>1020</v>
      </c>
      <c r="AQ28" s="5" t="s">
        <v>22</v>
      </c>
      <c r="AR28" s="5" t="s">
        <v>61</v>
      </c>
      <c r="AS28">
        <f t="shared" si="6"/>
        <v>20</v>
      </c>
      <c r="AT28">
        <f t="shared" si="7"/>
        <v>0</v>
      </c>
      <c r="AU28">
        <f t="shared" si="8"/>
        <v>6</v>
      </c>
      <c r="AV28">
        <f t="shared" si="9"/>
        <v>5</v>
      </c>
      <c r="AW28">
        <f t="shared" si="10"/>
        <v>31</v>
      </c>
      <c r="AX28">
        <f t="shared" si="11"/>
        <v>31</v>
      </c>
      <c r="AY28" s="19">
        <v>44000</v>
      </c>
      <c r="AZ28" s="18">
        <f t="shared" si="12"/>
        <v>1419.3548387096773</v>
      </c>
      <c r="BA28">
        <f t="shared" si="13"/>
        <v>0</v>
      </c>
      <c r="BB28" s="20">
        <f t="shared" si="14"/>
        <v>44000</v>
      </c>
    </row>
    <row r="29" spans="5:54" x14ac:dyDescent="0.3">
      <c r="E29" s="11">
        <v>21</v>
      </c>
      <c r="F29" s="5">
        <v>1021</v>
      </c>
      <c r="G29" s="5" t="s">
        <v>23</v>
      </c>
      <c r="H29" s="5">
        <f t="shared" si="4"/>
        <v>5</v>
      </c>
      <c r="I29" s="5" t="str">
        <f t="shared" si="5"/>
        <v>WO</v>
      </c>
      <c r="J29" s="5" t="s">
        <v>45</v>
      </c>
      <c r="K29" s="5" t="s">
        <v>45</v>
      </c>
      <c r="L29" s="5" t="s">
        <v>46</v>
      </c>
      <c r="M29" s="5" t="s">
        <v>45</v>
      </c>
      <c r="N29" s="5" t="s">
        <v>45</v>
      </c>
      <c r="O29" s="5" t="s">
        <v>45</v>
      </c>
      <c r="P29" s="5" t="str">
        <f t="shared" si="16"/>
        <v>WO</v>
      </c>
      <c r="Q29" s="5" t="s">
        <v>45</v>
      </c>
      <c r="R29" s="5" t="s">
        <v>45</v>
      </c>
      <c r="S29" s="5" t="s">
        <v>45</v>
      </c>
      <c r="T29" s="5" t="s">
        <v>45</v>
      </c>
      <c r="U29" s="5" t="s">
        <v>45</v>
      </c>
      <c r="V29" s="5" t="s">
        <v>45</v>
      </c>
      <c r="W29" s="5" t="str">
        <f t="shared" si="16"/>
        <v>WO</v>
      </c>
      <c r="X29" s="5" t="s">
        <v>45</v>
      </c>
      <c r="Y29" s="5" t="s">
        <v>45</v>
      </c>
      <c r="Z29" s="5" t="s">
        <v>45</v>
      </c>
      <c r="AA29" s="5" t="s">
        <v>45</v>
      </c>
      <c r="AB29" s="5" t="s">
        <v>45</v>
      </c>
      <c r="AC29" s="5" t="s">
        <v>45</v>
      </c>
      <c r="AD29" s="5" t="str">
        <f t="shared" si="16"/>
        <v>WO</v>
      </c>
      <c r="AE29" s="5" t="s">
        <v>45</v>
      </c>
      <c r="AF29" s="5" t="s">
        <v>45</v>
      </c>
      <c r="AG29" s="5" t="s">
        <v>48</v>
      </c>
      <c r="AH29" s="5" t="s">
        <v>48</v>
      </c>
      <c r="AI29" s="5" t="s">
        <v>48</v>
      </c>
      <c r="AJ29" s="5" t="s">
        <v>48</v>
      </c>
      <c r="AK29" s="5" t="str">
        <f t="shared" si="16"/>
        <v>WO</v>
      </c>
      <c r="AL29" s="5" t="s">
        <v>48</v>
      </c>
      <c r="AM29" s="5" t="s">
        <v>48</v>
      </c>
      <c r="AN29" s="5"/>
      <c r="AO29" s="11">
        <v>21</v>
      </c>
      <c r="AP29" s="5">
        <v>1021</v>
      </c>
      <c r="AQ29" s="5" t="s">
        <v>23</v>
      </c>
      <c r="AR29" s="5" t="s">
        <v>61</v>
      </c>
      <c r="AS29">
        <f t="shared" si="6"/>
        <v>19</v>
      </c>
      <c r="AT29">
        <f t="shared" si="7"/>
        <v>1</v>
      </c>
      <c r="AU29">
        <f t="shared" si="8"/>
        <v>6</v>
      </c>
      <c r="AV29">
        <f t="shared" si="9"/>
        <v>5</v>
      </c>
      <c r="AW29">
        <f t="shared" si="10"/>
        <v>31</v>
      </c>
      <c r="AX29">
        <f t="shared" si="11"/>
        <v>30</v>
      </c>
      <c r="AY29" s="19">
        <v>48000</v>
      </c>
      <c r="AZ29" s="18">
        <f t="shared" si="12"/>
        <v>1548.3870967741937</v>
      </c>
      <c r="BA29">
        <f t="shared" si="13"/>
        <v>1548.3870967741937</v>
      </c>
      <c r="BB29" s="20">
        <f t="shared" si="14"/>
        <v>46451.612903225803</v>
      </c>
    </row>
    <row r="30" spans="5:54" x14ac:dyDescent="0.3">
      <c r="E30" s="11">
        <v>22</v>
      </c>
      <c r="F30" s="5">
        <v>1022</v>
      </c>
      <c r="G30" s="5" t="s">
        <v>24</v>
      </c>
      <c r="H30" s="5">
        <f t="shared" si="4"/>
        <v>5</v>
      </c>
      <c r="I30" s="5" t="str">
        <f t="shared" si="5"/>
        <v>WO</v>
      </c>
      <c r="J30" s="5" t="s">
        <v>45</v>
      </c>
      <c r="K30" s="5" t="s">
        <v>45</v>
      </c>
      <c r="L30" s="5" t="s">
        <v>45</v>
      </c>
      <c r="M30" s="5" t="s">
        <v>45</v>
      </c>
      <c r="N30" s="5" t="s">
        <v>45</v>
      </c>
      <c r="O30" s="5" t="s">
        <v>45</v>
      </c>
      <c r="P30" s="5" t="str">
        <f t="shared" si="16"/>
        <v>WO</v>
      </c>
      <c r="Q30" s="5" t="s">
        <v>45</v>
      </c>
      <c r="R30" s="5" t="s">
        <v>45</v>
      </c>
      <c r="S30" s="5" t="s">
        <v>45</v>
      </c>
      <c r="T30" s="5" t="s">
        <v>45</v>
      </c>
      <c r="U30" s="5" t="s">
        <v>45</v>
      </c>
      <c r="V30" s="5" t="s">
        <v>45</v>
      </c>
      <c r="W30" s="5" t="str">
        <f t="shared" si="16"/>
        <v>WO</v>
      </c>
      <c r="X30" s="5" t="s">
        <v>45</v>
      </c>
      <c r="Y30" s="5" t="s">
        <v>45</v>
      </c>
      <c r="Z30" s="5" t="s">
        <v>45</v>
      </c>
      <c r="AA30" s="5" t="s">
        <v>45</v>
      </c>
      <c r="AB30" s="5" t="s">
        <v>45</v>
      </c>
      <c r="AC30" s="5" t="s">
        <v>45</v>
      </c>
      <c r="AD30" s="5" t="str">
        <f t="shared" si="16"/>
        <v>WO</v>
      </c>
      <c r="AE30" s="5" t="s">
        <v>45</v>
      </c>
      <c r="AF30" s="5" t="s">
        <v>45</v>
      </c>
      <c r="AG30" s="5" t="s">
        <v>48</v>
      </c>
      <c r="AH30" s="5" t="s">
        <v>48</v>
      </c>
      <c r="AI30" s="5" t="s">
        <v>48</v>
      </c>
      <c r="AJ30" s="5" t="s">
        <v>48</v>
      </c>
      <c r="AK30" s="5" t="str">
        <f t="shared" si="16"/>
        <v>WO</v>
      </c>
      <c r="AL30" s="5" t="s">
        <v>48</v>
      </c>
      <c r="AM30" s="5" t="s">
        <v>48</v>
      </c>
      <c r="AN30" s="5"/>
      <c r="AO30" s="11">
        <v>22</v>
      </c>
      <c r="AP30" s="5">
        <v>1022</v>
      </c>
      <c r="AQ30" s="5" t="s">
        <v>24</v>
      </c>
      <c r="AR30" s="5" t="s">
        <v>61</v>
      </c>
      <c r="AS30">
        <f t="shared" si="6"/>
        <v>20</v>
      </c>
      <c r="AT30">
        <f t="shared" si="7"/>
        <v>0</v>
      </c>
      <c r="AU30">
        <f t="shared" si="8"/>
        <v>6</v>
      </c>
      <c r="AV30">
        <f t="shared" si="9"/>
        <v>5</v>
      </c>
      <c r="AW30">
        <f t="shared" si="10"/>
        <v>31</v>
      </c>
      <c r="AX30">
        <f t="shared" si="11"/>
        <v>31</v>
      </c>
      <c r="AY30" s="19">
        <v>44000</v>
      </c>
      <c r="AZ30" s="18">
        <f t="shared" si="12"/>
        <v>1419.3548387096773</v>
      </c>
      <c r="BA30">
        <f t="shared" si="13"/>
        <v>0</v>
      </c>
      <c r="BB30" s="20">
        <f t="shared" si="14"/>
        <v>44000</v>
      </c>
    </row>
    <row r="31" spans="5:54" x14ac:dyDescent="0.3">
      <c r="E31" s="11">
        <v>23</v>
      </c>
      <c r="F31" s="5">
        <v>1023</v>
      </c>
      <c r="G31" s="5" t="s">
        <v>25</v>
      </c>
      <c r="H31" s="5">
        <f t="shared" si="4"/>
        <v>5</v>
      </c>
      <c r="I31" s="5" t="str">
        <f t="shared" si="5"/>
        <v>WO</v>
      </c>
      <c r="J31" s="5" t="s">
        <v>45</v>
      </c>
      <c r="K31" s="5" t="s">
        <v>45</v>
      </c>
      <c r="L31" s="5" t="s">
        <v>45</v>
      </c>
      <c r="M31" s="5" t="s">
        <v>45</v>
      </c>
      <c r="N31" s="5" t="s">
        <v>45</v>
      </c>
      <c r="O31" s="5" t="s">
        <v>45</v>
      </c>
      <c r="P31" s="5" t="str">
        <f t="shared" si="16"/>
        <v>WO</v>
      </c>
      <c r="Q31" s="5" t="s">
        <v>45</v>
      </c>
      <c r="R31" s="5" t="s">
        <v>45</v>
      </c>
      <c r="S31" s="5" t="s">
        <v>45</v>
      </c>
      <c r="T31" s="5" t="s">
        <v>45</v>
      </c>
      <c r="U31" s="5" t="s">
        <v>45</v>
      </c>
      <c r="V31" s="5" t="s">
        <v>45</v>
      </c>
      <c r="W31" s="5" t="str">
        <f t="shared" si="16"/>
        <v>WO</v>
      </c>
      <c r="X31" s="5" t="s">
        <v>45</v>
      </c>
      <c r="Y31" s="5" t="s">
        <v>45</v>
      </c>
      <c r="Z31" s="5" t="s">
        <v>45</v>
      </c>
      <c r="AA31" s="5" t="s">
        <v>45</v>
      </c>
      <c r="AB31" s="5" t="s">
        <v>45</v>
      </c>
      <c r="AC31" s="5" t="s">
        <v>45</v>
      </c>
      <c r="AD31" s="5" t="str">
        <f t="shared" si="16"/>
        <v>WO</v>
      </c>
      <c r="AE31" s="5" t="s">
        <v>45</v>
      </c>
      <c r="AF31" s="5" t="s">
        <v>45</v>
      </c>
      <c r="AG31" s="5" t="s">
        <v>48</v>
      </c>
      <c r="AH31" s="5" t="s">
        <v>48</v>
      </c>
      <c r="AI31" s="5" t="s">
        <v>48</v>
      </c>
      <c r="AJ31" s="5" t="s">
        <v>48</v>
      </c>
      <c r="AK31" s="5" t="str">
        <f t="shared" si="16"/>
        <v>WO</v>
      </c>
      <c r="AL31" s="5" t="s">
        <v>48</v>
      </c>
      <c r="AM31" s="5" t="s">
        <v>48</v>
      </c>
      <c r="AN31" s="5"/>
      <c r="AO31" s="11">
        <v>23</v>
      </c>
      <c r="AP31" s="5">
        <v>1023</v>
      </c>
      <c r="AQ31" s="5" t="s">
        <v>25</v>
      </c>
      <c r="AR31" s="5" t="s">
        <v>61</v>
      </c>
      <c r="AS31">
        <f t="shared" si="6"/>
        <v>20</v>
      </c>
      <c r="AT31">
        <f t="shared" si="7"/>
        <v>0</v>
      </c>
      <c r="AU31">
        <f t="shared" si="8"/>
        <v>6</v>
      </c>
      <c r="AV31">
        <f t="shared" si="9"/>
        <v>5</v>
      </c>
      <c r="AW31">
        <f t="shared" si="10"/>
        <v>31</v>
      </c>
      <c r="AX31">
        <f t="shared" si="11"/>
        <v>31</v>
      </c>
      <c r="AY31" s="19">
        <v>37000</v>
      </c>
      <c r="AZ31" s="18">
        <f t="shared" si="12"/>
        <v>1193.5483870967741</v>
      </c>
      <c r="BA31">
        <f t="shared" si="13"/>
        <v>0</v>
      </c>
      <c r="BB31" s="20">
        <f t="shared" si="14"/>
        <v>37000</v>
      </c>
    </row>
    <row r="32" spans="5:54" x14ac:dyDescent="0.3">
      <c r="E32" s="11">
        <v>24</v>
      </c>
      <c r="F32" s="5">
        <v>1024</v>
      </c>
      <c r="G32" s="5" t="s">
        <v>26</v>
      </c>
      <c r="H32" s="5">
        <f t="shared" si="4"/>
        <v>5</v>
      </c>
      <c r="I32" s="5" t="str">
        <f t="shared" si="5"/>
        <v>WO</v>
      </c>
      <c r="J32" s="5" t="s">
        <v>45</v>
      </c>
      <c r="K32" s="5" t="s">
        <v>45</v>
      </c>
      <c r="L32" s="5" t="s">
        <v>45</v>
      </c>
      <c r="M32" s="5" t="s">
        <v>45</v>
      </c>
      <c r="N32" s="5" t="s">
        <v>45</v>
      </c>
      <c r="O32" s="5" t="s">
        <v>45</v>
      </c>
      <c r="P32" s="5" t="str">
        <f t="shared" si="16"/>
        <v>WO</v>
      </c>
      <c r="Q32" s="5" t="s">
        <v>45</v>
      </c>
      <c r="R32" s="5" t="s">
        <v>45</v>
      </c>
      <c r="S32" s="5" t="s">
        <v>45</v>
      </c>
      <c r="T32" s="5" t="s">
        <v>45</v>
      </c>
      <c r="U32" s="5" t="s">
        <v>45</v>
      </c>
      <c r="V32" s="5" t="s">
        <v>45</v>
      </c>
      <c r="W32" s="5" t="str">
        <f t="shared" si="16"/>
        <v>WO</v>
      </c>
      <c r="X32" s="5" t="s">
        <v>45</v>
      </c>
      <c r="Y32" s="5" t="s">
        <v>45</v>
      </c>
      <c r="Z32" s="5" t="s">
        <v>45</v>
      </c>
      <c r="AA32" s="5" t="s">
        <v>45</v>
      </c>
      <c r="AB32" s="5" t="s">
        <v>45</v>
      </c>
      <c r="AC32" s="5" t="s">
        <v>45</v>
      </c>
      <c r="AD32" s="5" t="str">
        <f t="shared" si="16"/>
        <v>WO</v>
      </c>
      <c r="AE32" s="5" t="s">
        <v>45</v>
      </c>
      <c r="AF32" s="5" t="s">
        <v>46</v>
      </c>
      <c r="AG32" s="5" t="s">
        <v>48</v>
      </c>
      <c r="AH32" s="5" t="s">
        <v>48</v>
      </c>
      <c r="AI32" s="5" t="s">
        <v>48</v>
      </c>
      <c r="AJ32" s="5" t="s">
        <v>48</v>
      </c>
      <c r="AK32" s="5" t="str">
        <f t="shared" si="16"/>
        <v>WO</v>
      </c>
      <c r="AL32" s="5" t="s">
        <v>48</v>
      </c>
      <c r="AM32" s="5" t="s">
        <v>48</v>
      </c>
      <c r="AN32" s="5"/>
      <c r="AO32" s="11">
        <v>24</v>
      </c>
      <c r="AP32" s="5">
        <v>1024</v>
      </c>
      <c r="AQ32" s="5" t="s">
        <v>26</v>
      </c>
      <c r="AR32" s="5" t="s">
        <v>61</v>
      </c>
      <c r="AS32">
        <f t="shared" si="6"/>
        <v>19</v>
      </c>
      <c r="AT32">
        <f t="shared" si="7"/>
        <v>1</v>
      </c>
      <c r="AU32">
        <f t="shared" si="8"/>
        <v>6</v>
      </c>
      <c r="AV32">
        <f t="shared" si="9"/>
        <v>5</v>
      </c>
      <c r="AW32">
        <f t="shared" si="10"/>
        <v>31</v>
      </c>
      <c r="AX32">
        <f t="shared" si="11"/>
        <v>30</v>
      </c>
      <c r="AY32" s="19">
        <v>26000</v>
      </c>
      <c r="AZ32" s="18">
        <f t="shared" si="12"/>
        <v>838.70967741935488</v>
      </c>
      <c r="BA32">
        <f t="shared" si="13"/>
        <v>838.70967741935488</v>
      </c>
      <c r="BB32" s="20">
        <f t="shared" si="14"/>
        <v>25161.290322580644</v>
      </c>
    </row>
    <row r="33" spans="5:54" x14ac:dyDescent="0.3">
      <c r="E33" s="11">
        <v>25</v>
      </c>
      <c r="F33" s="5">
        <v>1025</v>
      </c>
      <c r="G33" s="5" t="s">
        <v>27</v>
      </c>
      <c r="H33" s="5">
        <f t="shared" si="4"/>
        <v>5</v>
      </c>
      <c r="I33" s="5" t="str">
        <f t="shared" si="5"/>
        <v>WO</v>
      </c>
      <c r="J33" s="5" t="s">
        <v>45</v>
      </c>
      <c r="K33" s="5" t="s">
        <v>45</v>
      </c>
      <c r="L33" s="5" t="s">
        <v>45</v>
      </c>
      <c r="M33" s="5" t="s">
        <v>45</v>
      </c>
      <c r="N33" s="5" t="s">
        <v>45</v>
      </c>
      <c r="O33" s="5" t="s">
        <v>45</v>
      </c>
      <c r="P33" s="5" t="str">
        <f t="shared" si="16"/>
        <v>WO</v>
      </c>
      <c r="Q33" s="5" t="s">
        <v>45</v>
      </c>
      <c r="R33" s="5" t="s">
        <v>45</v>
      </c>
      <c r="S33" s="5" t="s">
        <v>45</v>
      </c>
      <c r="T33" s="5" t="s">
        <v>45</v>
      </c>
      <c r="U33" s="5" t="s">
        <v>45</v>
      </c>
      <c r="V33" s="5" t="s">
        <v>45</v>
      </c>
      <c r="W33" s="5" t="str">
        <f t="shared" si="16"/>
        <v>WO</v>
      </c>
      <c r="X33" s="5" t="s">
        <v>45</v>
      </c>
      <c r="Y33" s="5" t="s">
        <v>45</v>
      </c>
      <c r="Z33" s="5" t="s">
        <v>45</v>
      </c>
      <c r="AA33" s="5" t="s">
        <v>45</v>
      </c>
      <c r="AB33" s="5" t="s">
        <v>45</v>
      </c>
      <c r="AC33" s="5" t="s">
        <v>45</v>
      </c>
      <c r="AD33" s="5" t="str">
        <f t="shared" si="16"/>
        <v>WO</v>
      </c>
      <c r="AE33" s="5" t="s">
        <v>45</v>
      </c>
      <c r="AF33" s="5" t="s">
        <v>45</v>
      </c>
      <c r="AG33" s="5" t="s">
        <v>48</v>
      </c>
      <c r="AH33" s="5" t="s">
        <v>48</v>
      </c>
      <c r="AI33" s="5" t="s">
        <v>48</v>
      </c>
      <c r="AJ33" s="5" t="s">
        <v>48</v>
      </c>
      <c r="AK33" s="5" t="str">
        <f t="shared" si="16"/>
        <v>WO</v>
      </c>
      <c r="AL33" s="5" t="s">
        <v>48</v>
      </c>
      <c r="AM33" s="5" t="s">
        <v>48</v>
      </c>
      <c r="AN33" s="5"/>
      <c r="AO33" s="11">
        <v>25</v>
      </c>
      <c r="AP33" s="5">
        <v>1025</v>
      </c>
      <c r="AQ33" s="5" t="s">
        <v>27</v>
      </c>
      <c r="AR33" s="5" t="s">
        <v>61</v>
      </c>
      <c r="AS33">
        <f t="shared" si="6"/>
        <v>20</v>
      </c>
      <c r="AT33">
        <f t="shared" si="7"/>
        <v>0</v>
      </c>
      <c r="AU33">
        <f t="shared" si="8"/>
        <v>6</v>
      </c>
      <c r="AV33">
        <f t="shared" si="9"/>
        <v>5</v>
      </c>
      <c r="AW33">
        <f t="shared" si="10"/>
        <v>31</v>
      </c>
      <c r="AX33">
        <f t="shared" si="11"/>
        <v>31</v>
      </c>
      <c r="AY33" s="19">
        <v>62000</v>
      </c>
      <c r="AZ33" s="18">
        <f t="shared" si="12"/>
        <v>2000</v>
      </c>
      <c r="BA33">
        <f t="shared" si="13"/>
        <v>0</v>
      </c>
      <c r="BB33" s="20">
        <f t="shared" si="14"/>
        <v>62000</v>
      </c>
    </row>
    <row r="34" spans="5:54" x14ac:dyDescent="0.3">
      <c r="E34" s="11">
        <v>26</v>
      </c>
      <c r="F34" s="5">
        <v>1026</v>
      </c>
      <c r="G34" s="5" t="s">
        <v>28</v>
      </c>
      <c r="H34" s="5">
        <f t="shared" si="4"/>
        <v>5</v>
      </c>
      <c r="I34" s="5" t="str">
        <f t="shared" si="5"/>
        <v>WO</v>
      </c>
      <c r="J34" s="5" t="s">
        <v>45</v>
      </c>
      <c r="K34" s="5" t="s">
        <v>45</v>
      </c>
      <c r="L34" s="5" t="s">
        <v>45</v>
      </c>
      <c r="M34" s="5" t="s">
        <v>45</v>
      </c>
      <c r="N34" s="5" t="s">
        <v>45</v>
      </c>
      <c r="O34" s="5" t="s">
        <v>45</v>
      </c>
      <c r="P34" s="5" t="str">
        <f t="shared" si="16"/>
        <v>WO</v>
      </c>
      <c r="Q34" s="5" t="s">
        <v>45</v>
      </c>
      <c r="R34" s="5" t="s">
        <v>45</v>
      </c>
      <c r="S34" s="5" t="s">
        <v>45</v>
      </c>
      <c r="T34" s="5" t="s">
        <v>45</v>
      </c>
      <c r="U34" s="5" t="s">
        <v>45</v>
      </c>
      <c r="V34" s="5" t="s">
        <v>45</v>
      </c>
      <c r="W34" s="5" t="str">
        <f t="shared" si="16"/>
        <v>WO</v>
      </c>
      <c r="X34" s="5" t="s">
        <v>45</v>
      </c>
      <c r="Y34" s="5" t="s">
        <v>45</v>
      </c>
      <c r="Z34" s="5" t="s">
        <v>45</v>
      </c>
      <c r="AA34" s="5" t="s">
        <v>45</v>
      </c>
      <c r="AB34" s="5" t="s">
        <v>45</v>
      </c>
      <c r="AC34" s="5" t="s">
        <v>45</v>
      </c>
      <c r="AD34" s="5" t="str">
        <f t="shared" si="16"/>
        <v>WO</v>
      </c>
      <c r="AE34" s="5" t="s">
        <v>45</v>
      </c>
      <c r="AF34" s="5" t="s">
        <v>45</v>
      </c>
      <c r="AG34" s="5" t="s">
        <v>48</v>
      </c>
      <c r="AH34" s="5" t="s">
        <v>48</v>
      </c>
      <c r="AI34" s="5" t="s">
        <v>48</v>
      </c>
      <c r="AJ34" s="5" t="s">
        <v>48</v>
      </c>
      <c r="AK34" s="5" t="str">
        <f t="shared" si="16"/>
        <v>WO</v>
      </c>
      <c r="AL34" s="5" t="s">
        <v>48</v>
      </c>
      <c r="AM34" s="5" t="s">
        <v>48</v>
      </c>
      <c r="AN34" s="5"/>
      <c r="AO34" s="11">
        <v>26</v>
      </c>
      <c r="AP34" s="5">
        <v>1026</v>
      </c>
      <c r="AQ34" s="5" t="s">
        <v>28</v>
      </c>
      <c r="AR34" s="5" t="s">
        <v>61</v>
      </c>
      <c r="AS34">
        <f t="shared" si="6"/>
        <v>20</v>
      </c>
      <c r="AT34">
        <f t="shared" si="7"/>
        <v>0</v>
      </c>
      <c r="AU34">
        <f t="shared" si="8"/>
        <v>6</v>
      </c>
      <c r="AV34">
        <f t="shared" si="9"/>
        <v>5</v>
      </c>
      <c r="AW34">
        <f t="shared" si="10"/>
        <v>31</v>
      </c>
      <c r="AX34">
        <f t="shared" si="11"/>
        <v>31</v>
      </c>
      <c r="AY34" s="19">
        <v>25000</v>
      </c>
      <c r="AZ34" s="18">
        <f t="shared" si="12"/>
        <v>806.45161290322585</v>
      </c>
      <c r="BA34">
        <f t="shared" si="13"/>
        <v>0</v>
      </c>
      <c r="BB34" s="20">
        <f t="shared" si="14"/>
        <v>25000</v>
      </c>
    </row>
    <row r="35" spans="5:54" x14ac:dyDescent="0.3">
      <c r="E35" s="11">
        <v>27</v>
      </c>
      <c r="F35" s="5">
        <v>1027</v>
      </c>
      <c r="G35" s="5" t="s">
        <v>29</v>
      </c>
      <c r="H35" s="5">
        <f t="shared" si="4"/>
        <v>5</v>
      </c>
      <c r="I35" s="5" t="str">
        <f t="shared" si="5"/>
        <v>WO</v>
      </c>
      <c r="J35" s="5" t="s">
        <v>45</v>
      </c>
      <c r="K35" s="5" t="s">
        <v>45</v>
      </c>
      <c r="L35" s="5" t="s">
        <v>45</v>
      </c>
      <c r="M35" s="5" t="s">
        <v>45</v>
      </c>
      <c r="N35" s="5" t="s">
        <v>45</v>
      </c>
      <c r="O35" s="5" t="s">
        <v>45</v>
      </c>
      <c r="P35" s="5" t="str">
        <f t="shared" ref="P35:AK38" si="17">IF(P$7="sun","WO","")</f>
        <v>WO</v>
      </c>
      <c r="Q35" s="5" t="s">
        <v>45</v>
      </c>
      <c r="R35" s="5" t="s">
        <v>45</v>
      </c>
      <c r="S35" s="5" t="s">
        <v>46</v>
      </c>
      <c r="T35" s="5" t="s">
        <v>45</v>
      </c>
      <c r="U35" s="5" t="s">
        <v>45</v>
      </c>
      <c r="V35" s="5" t="s">
        <v>45</v>
      </c>
      <c r="W35" s="5" t="str">
        <f t="shared" si="17"/>
        <v>WO</v>
      </c>
      <c r="X35" s="5" t="s">
        <v>45</v>
      </c>
      <c r="Y35" s="5" t="s">
        <v>45</v>
      </c>
      <c r="Z35" s="5" t="s">
        <v>45</v>
      </c>
      <c r="AA35" s="5" t="s">
        <v>45</v>
      </c>
      <c r="AB35" s="5" t="s">
        <v>45</v>
      </c>
      <c r="AC35" s="5" t="s">
        <v>45</v>
      </c>
      <c r="AD35" s="5" t="str">
        <f t="shared" si="17"/>
        <v>WO</v>
      </c>
      <c r="AE35" s="5" t="s">
        <v>45</v>
      </c>
      <c r="AF35" s="5" t="s">
        <v>45</v>
      </c>
      <c r="AG35" s="5" t="s">
        <v>48</v>
      </c>
      <c r="AH35" s="5" t="s">
        <v>48</v>
      </c>
      <c r="AI35" s="5" t="s">
        <v>48</v>
      </c>
      <c r="AJ35" s="5" t="s">
        <v>48</v>
      </c>
      <c r="AK35" s="5" t="str">
        <f t="shared" si="17"/>
        <v>WO</v>
      </c>
      <c r="AL35" s="5" t="s">
        <v>48</v>
      </c>
      <c r="AM35" s="5" t="s">
        <v>48</v>
      </c>
      <c r="AN35" s="5"/>
      <c r="AO35" s="11">
        <v>27</v>
      </c>
      <c r="AP35" s="5">
        <v>1027</v>
      </c>
      <c r="AQ35" s="5" t="s">
        <v>29</v>
      </c>
      <c r="AR35" s="5" t="s">
        <v>61</v>
      </c>
      <c r="AS35">
        <f t="shared" si="6"/>
        <v>19</v>
      </c>
      <c r="AT35">
        <f t="shared" si="7"/>
        <v>1</v>
      </c>
      <c r="AU35">
        <f t="shared" si="8"/>
        <v>6</v>
      </c>
      <c r="AV35">
        <f t="shared" si="9"/>
        <v>5</v>
      </c>
      <c r="AW35">
        <f t="shared" si="10"/>
        <v>31</v>
      </c>
      <c r="AX35">
        <f t="shared" si="11"/>
        <v>30</v>
      </c>
      <c r="AY35" s="19">
        <v>46000</v>
      </c>
      <c r="AZ35" s="18">
        <f t="shared" si="12"/>
        <v>1483.8709677419354</v>
      </c>
      <c r="BA35">
        <f t="shared" si="13"/>
        <v>1483.8709677419354</v>
      </c>
      <c r="BB35" s="20">
        <f t="shared" si="14"/>
        <v>44516.129032258068</v>
      </c>
    </row>
    <row r="36" spans="5:54" x14ac:dyDescent="0.3">
      <c r="E36" s="11">
        <v>28</v>
      </c>
      <c r="F36" s="5">
        <v>1028</v>
      </c>
      <c r="G36" s="5" t="s">
        <v>30</v>
      </c>
      <c r="H36" s="5">
        <f t="shared" si="4"/>
        <v>5</v>
      </c>
      <c r="I36" s="5" t="str">
        <f t="shared" si="5"/>
        <v>WO</v>
      </c>
      <c r="J36" s="5" t="s">
        <v>45</v>
      </c>
      <c r="K36" s="5" t="s">
        <v>45</v>
      </c>
      <c r="L36" s="5" t="s">
        <v>45</v>
      </c>
      <c r="M36" s="5" t="s">
        <v>45</v>
      </c>
      <c r="N36" s="5" t="s">
        <v>45</v>
      </c>
      <c r="O36" s="5" t="s">
        <v>45</v>
      </c>
      <c r="P36" s="5" t="str">
        <f t="shared" si="17"/>
        <v>WO</v>
      </c>
      <c r="Q36" s="5" t="s">
        <v>45</v>
      </c>
      <c r="R36" s="5" t="s">
        <v>45</v>
      </c>
      <c r="S36" s="5" t="s">
        <v>45</v>
      </c>
      <c r="T36" s="5" t="s">
        <v>45</v>
      </c>
      <c r="U36" s="5" t="s">
        <v>45</v>
      </c>
      <c r="V36" s="5" t="s">
        <v>45</v>
      </c>
      <c r="W36" s="5" t="str">
        <f t="shared" si="17"/>
        <v>WO</v>
      </c>
      <c r="X36" s="5" t="s">
        <v>45</v>
      </c>
      <c r="Y36" s="5" t="s">
        <v>45</v>
      </c>
      <c r="Z36" s="5" t="s">
        <v>45</v>
      </c>
      <c r="AA36" s="5" t="s">
        <v>45</v>
      </c>
      <c r="AB36" s="5" t="s">
        <v>45</v>
      </c>
      <c r="AC36" s="5" t="s">
        <v>45</v>
      </c>
      <c r="AD36" s="5" t="str">
        <f t="shared" si="17"/>
        <v>WO</v>
      </c>
      <c r="AE36" s="5" t="s">
        <v>45</v>
      </c>
      <c r="AF36" s="5" t="s">
        <v>45</v>
      </c>
      <c r="AG36" s="5" t="s">
        <v>48</v>
      </c>
      <c r="AH36" s="5" t="s">
        <v>48</v>
      </c>
      <c r="AI36" s="5" t="s">
        <v>48</v>
      </c>
      <c r="AJ36" s="5" t="s">
        <v>48</v>
      </c>
      <c r="AK36" s="5" t="str">
        <f t="shared" si="17"/>
        <v>WO</v>
      </c>
      <c r="AL36" s="5" t="s">
        <v>48</v>
      </c>
      <c r="AM36" s="5" t="s">
        <v>48</v>
      </c>
      <c r="AN36" s="5"/>
      <c r="AO36" s="11">
        <v>28</v>
      </c>
      <c r="AP36" s="5">
        <v>1028</v>
      </c>
      <c r="AQ36" s="5" t="s">
        <v>30</v>
      </c>
      <c r="AR36" s="5" t="s">
        <v>61</v>
      </c>
      <c r="AS36">
        <f t="shared" si="6"/>
        <v>20</v>
      </c>
      <c r="AT36">
        <f t="shared" si="7"/>
        <v>0</v>
      </c>
      <c r="AU36">
        <f t="shared" si="8"/>
        <v>6</v>
      </c>
      <c r="AV36">
        <f t="shared" si="9"/>
        <v>5</v>
      </c>
      <c r="AW36">
        <f t="shared" si="10"/>
        <v>31</v>
      </c>
      <c r="AX36">
        <f t="shared" si="11"/>
        <v>31</v>
      </c>
      <c r="AY36" s="19">
        <v>60000</v>
      </c>
      <c r="AZ36" s="18">
        <f t="shared" si="12"/>
        <v>1935.483870967742</v>
      </c>
      <c r="BA36">
        <f t="shared" si="13"/>
        <v>0</v>
      </c>
      <c r="BB36" s="20">
        <f t="shared" si="14"/>
        <v>60000</v>
      </c>
    </row>
    <row r="37" spans="5:54" x14ac:dyDescent="0.3">
      <c r="E37" s="11">
        <v>29</v>
      </c>
      <c r="F37" s="5">
        <v>1029</v>
      </c>
      <c r="G37" s="5" t="s">
        <v>31</v>
      </c>
      <c r="H37" s="5">
        <f t="shared" si="4"/>
        <v>5</v>
      </c>
      <c r="I37" s="5" t="str">
        <f t="shared" si="5"/>
        <v>WO</v>
      </c>
      <c r="J37" s="5" t="s">
        <v>45</v>
      </c>
      <c r="K37" s="5" t="s">
        <v>45</v>
      </c>
      <c r="L37" s="5" t="s">
        <v>45</v>
      </c>
      <c r="M37" s="5" t="s">
        <v>45</v>
      </c>
      <c r="N37" s="5" t="s">
        <v>45</v>
      </c>
      <c r="O37" s="5" t="s">
        <v>45</v>
      </c>
      <c r="P37" s="5" t="str">
        <f t="shared" si="17"/>
        <v>WO</v>
      </c>
      <c r="Q37" s="5" t="s">
        <v>45</v>
      </c>
      <c r="R37" s="5" t="s">
        <v>45</v>
      </c>
      <c r="S37" s="5" t="s">
        <v>45</v>
      </c>
      <c r="T37" s="5" t="s">
        <v>45</v>
      </c>
      <c r="U37" s="5" t="s">
        <v>45</v>
      </c>
      <c r="V37" s="5" t="s">
        <v>45</v>
      </c>
      <c r="W37" s="5" t="str">
        <f t="shared" si="17"/>
        <v>WO</v>
      </c>
      <c r="X37" s="5" t="s">
        <v>45</v>
      </c>
      <c r="Y37" s="5" t="s">
        <v>45</v>
      </c>
      <c r="Z37" s="5" t="s">
        <v>45</v>
      </c>
      <c r="AA37" s="5" t="s">
        <v>45</v>
      </c>
      <c r="AB37" s="5" t="s">
        <v>45</v>
      </c>
      <c r="AC37" s="5" t="s">
        <v>45</v>
      </c>
      <c r="AD37" s="5" t="str">
        <f t="shared" si="17"/>
        <v>WO</v>
      </c>
      <c r="AE37" s="5" t="s">
        <v>45</v>
      </c>
      <c r="AF37" s="5" t="s">
        <v>45</v>
      </c>
      <c r="AG37" s="5" t="s">
        <v>48</v>
      </c>
      <c r="AH37" s="5" t="s">
        <v>48</v>
      </c>
      <c r="AI37" s="5" t="s">
        <v>48</v>
      </c>
      <c r="AJ37" s="5" t="s">
        <v>48</v>
      </c>
      <c r="AK37" s="5" t="str">
        <f t="shared" si="17"/>
        <v>WO</v>
      </c>
      <c r="AL37" s="5" t="s">
        <v>48</v>
      </c>
      <c r="AM37" s="5" t="s">
        <v>48</v>
      </c>
      <c r="AN37" s="5"/>
      <c r="AO37" s="11">
        <v>29</v>
      </c>
      <c r="AP37" s="5">
        <v>1029</v>
      </c>
      <c r="AQ37" s="5" t="s">
        <v>31</v>
      </c>
      <c r="AR37" s="5" t="s">
        <v>61</v>
      </c>
      <c r="AS37">
        <f t="shared" si="6"/>
        <v>20</v>
      </c>
      <c r="AT37">
        <f t="shared" si="7"/>
        <v>0</v>
      </c>
      <c r="AU37">
        <f t="shared" si="8"/>
        <v>6</v>
      </c>
      <c r="AV37">
        <f t="shared" si="9"/>
        <v>5</v>
      </c>
      <c r="AW37">
        <f t="shared" si="10"/>
        <v>31</v>
      </c>
      <c r="AX37">
        <f t="shared" si="11"/>
        <v>31</v>
      </c>
      <c r="AY37" s="19">
        <v>28000</v>
      </c>
      <c r="AZ37" s="18">
        <f t="shared" si="12"/>
        <v>903.22580645161293</v>
      </c>
      <c r="BA37">
        <f t="shared" si="13"/>
        <v>0</v>
      </c>
      <c r="BB37" s="20">
        <f t="shared" si="14"/>
        <v>28000</v>
      </c>
    </row>
    <row r="38" spans="5:54" x14ac:dyDescent="0.3">
      <c r="E38" s="12">
        <v>30</v>
      </c>
      <c r="F38" s="6">
        <v>1030</v>
      </c>
      <c r="G38" s="6" t="s">
        <v>32</v>
      </c>
      <c r="H38" s="6">
        <f t="shared" si="4"/>
        <v>5</v>
      </c>
      <c r="I38" s="5" t="str">
        <f t="shared" si="5"/>
        <v>WO</v>
      </c>
      <c r="J38" s="5" t="s">
        <v>45</v>
      </c>
      <c r="K38" s="5" t="s">
        <v>45</v>
      </c>
      <c r="L38" s="5" t="s">
        <v>45</v>
      </c>
      <c r="M38" s="5" t="s">
        <v>45</v>
      </c>
      <c r="N38" s="5" t="s">
        <v>45</v>
      </c>
      <c r="O38" s="5" t="s">
        <v>45</v>
      </c>
      <c r="P38" s="5" t="str">
        <f t="shared" si="17"/>
        <v>WO</v>
      </c>
      <c r="Q38" s="5" t="s">
        <v>45</v>
      </c>
      <c r="R38" s="5" t="s">
        <v>45</v>
      </c>
      <c r="S38" s="5" t="s">
        <v>45</v>
      </c>
      <c r="T38" s="5" t="s">
        <v>45</v>
      </c>
      <c r="U38" s="5" t="s">
        <v>45</v>
      </c>
      <c r="V38" s="5" t="s">
        <v>45</v>
      </c>
      <c r="W38" s="5" t="str">
        <f t="shared" si="17"/>
        <v>WO</v>
      </c>
      <c r="X38" s="5" t="s">
        <v>45</v>
      </c>
      <c r="Y38" s="5" t="s">
        <v>45</v>
      </c>
      <c r="Z38" s="5" t="s">
        <v>45</v>
      </c>
      <c r="AA38" s="5" t="s">
        <v>45</v>
      </c>
      <c r="AB38" s="5" t="s">
        <v>45</v>
      </c>
      <c r="AC38" s="5" t="s">
        <v>45</v>
      </c>
      <c r="AD38" s="5" t="str">
        <f t="shared" si="17"/>
        <v>WO</v>
      </c>
      <c r="AE38" s="5" t="s">
        <v>46</v>
      </c>
      <c r="AF38" s="5" t="s">
        <v>45</v>
      </c>
      <c r="AG38" s="5" t="s">
        <v>48</v>
      </c>
      <c r="AH38" s="5" t="s">
        <v>48</v>
      </c>
      <c r="AI38" s="5" t="s">
        <v>48</v>
      </c>
      <c r="AJ38" s="5" t="s">
        <v>48</v>
      </c>
      <c r="AK38" s="5" t="str">
        <f t="shared" si="17"/>
        <v>WO</v>
      </c>
      <c r="AL38" s="5" t="s">
        <v>48</v>
      </c>
      <c r="AM38" s="5" t="s">
        <v>48</v>
      </c>
      <c r="AN38" s="6"/>
      <c r="AO38" s="12">
        <v>30</v>
      </c>
      <c r="AP38" s="6">
        <v>1030</v>
      </c>
      <c r="AQ38" s="6" t="s">
        <v>32</v>
      </c>
      <c r="AR38" s="5" t="s">
        <v>61</v>
      </c>
      <c r="AS38">
        <f t="shared" si="6"/>
        <v>19</v>
      </c>
      <c r="AT38">
        <f t="shared" si="7"/>
        <v>1</v>
      </c>
      <c r="AU38">
        <f t="shared" si="8"/>
        <v>6</v>
      </c>
      <c r="AV38">
        <f t="shared" si="9"/>
        <v>5</v>
      </c>
      <c r="AW38">
        <f t="shared" si="10"/>
        <v>31</v>
      </c>
      <c r="AX38">
        <f t="shared" si="11"/>
        <v>30</v>
      </c>
      <c r="AY38" s="19">
        <v>26000</v>
      </c>
      <c r="AZ38" s="18">
        <f t="shared" si="12"/>
        <v>838.70967741935488</v>
      </c>
      <c r="BA38">
        <f t="shared" si="13"/>
        <v>838.70967741935488</v>
      </c>
      <c r="BB38" s="20">
        <f t="shared" si="14"/>
        <v>25161.290322580644</v>
      </c>
    </row>
    <row r="39" spans="5:54" x14ac:dyDescent="0.3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BB39" s="17"/>
    </row>
    <row r="40" spans="5:54" x14ac:dyDescent="0.3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BB40" s="17"/>
    </row>
  </sheetData>
  <phoneticPr fontId="3" type="noConversion"/>
  <conditionalFormatting sqref="I9:AM38">
    <cfRule type="containsText" dxfId="3" priority="1" operator="containsText" text="L">
      <formula>NOT(ISERROR(SEARCH("L",I9)))</formula>
    </cfRule>
    <cfRule type="containsText" dxfId="2" priority="2" operator="containsText" text="AB">
      <formula>NOT(ISERROR(SEARCH("AB",I9)))</formula>
    </cfRule>
    <cfRule type="containsText" dxfId="1" priority="3" operator="containsText" text="P">
      <formula>NOT(ISERROR(SEARCH("P",I9)))</formula>
    </cfRule>
  </conditionalFormatting>
  <conditionalFormatting sqref="I9:AM40">
    <cfRule type="containsText" dxfId="0" priority="4" operator="containsText" text="wo">
      <formula>NOT(ISERROR(SEARCH("wo",I9)))</formula>
    </cfRule>
  </conditionalFormatting>
  <dataValidations count="1">
    <dataValidation type="list" allowBlank="1" showInputMessage="1" showErrorMessage="1" sqref="X9:AC38 J9:O38 AE9:AJ38 Q9:V38 AL9:AM38" xr:uid="{C19AF466-AF7A-461C-8AEB-9A1E81870FC0}">
      <formula1>"P,AB,L"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9423B1-3BDD-4903-9DC5-8C7ED724086F}">
          <x14:formula1>
            <xm:f>'ROUGH '!$A$1:$A$12</xm:f>
          </x14:formula1>
          <xm:sqref>H5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75D6-39D1-458B-A87F-E9122390F82B}">
  <dimension ref="A1:A12"/>
  <sheetViews>
    <sheetView zoomScale="87" workbookViewId="0">
      <selection activeCell="B5" sqref="B5"/>
    </sheetView>
  </sheetViews>
  <sheetFormatPr defaultRowHeight="14.4" x14ac:dyDescent="0.3"/>
  <cols>
    <col min="1" max="1" width="10.33203125" bestFit="1" customWidth="1"/>
  </cols>
  <sheetData>
    <row r="1" spans="1:1" x14ac:dyDescent="0.3">
      <c r="A1" s="1">
        <v>45292</v>
      </c>
    </row>
    <row r="2" spans="1:1" x14ac:dyDescent="0.3">
      <c r="A2" s="1">
        <v>45323</v>
      </c>
    </row>
    <row r="3" spans="1:1" x14ac:dyDescent="0.3">
      <c r="A3" s="1">
        <v>45352</v>
      </c>
    </row>
    <row r="4" spans="1:1" x14ac:dyDescent="0.3">
      <c r="A4" s="1">
        <v>45383</v>
      </c>
    </row>
    <row r="5" spans="1:1" x14ac:dyDescent="0.3">
      <c r="A5" s="1">
        <v>45413</v>
      </c>
    </row>
    <row r="6" spans="1:1" x14ac:dyDescent="0.3">
      <c r="A6" s="1">
        <v>45444</v>
      </c>
    </row>
    <row r="7" spans="1:1" x14ac:dyDescent="0.3">
      <c r="A7" s="1">
        <v>45474</v>
      </c>
    </row>
    <row r="8" spans="1:1" x14ac:dyDescent="0.3">
      <c r="A8" s="1">
        <v>45505</v>
      </c>
    </row>
    <row r="9" spans="1:1" x14ac:dyDescent="0.3">
      <c r="A9" s="1">
        <v>45536</v>
      </c>
    </row>
    <row r="10" spans="1:1" x14ac:dyDescent="0.3">
      <c r="A10" s="1">
        <v>45566</v>
      </c>
    </row>
    <row r="11" spans="1:1" x14ac:dyDescent="0.3">
      <c r="A11" s="1">
        <v>45597</v>
      </c>
    </row>
    <row r="12" spans="1:1" x14ac:dyDescent="0.3">
      <c r="A12" s="1">
        <v>45627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53AB-51F1-41BA-A1BD-529C1D26F06F}">
  <dimension ref="A5:BB40"/>
  <sheetViews>
    <sheetView topLeftCell="A6" zoomScale="78" zoomScaleNormal="98" workbookViewId="0">
      <selection activeCell="I9" sqref="I9:I38"/>
    </sheetView>
  </sheetViews>
  <sheetFormatPr defaultRowHeight="14.4" x14ac:dyDescent="0.3"/>
  <cols>
    <col min="7" max="7" width="22.21875" customWidth="1"/>
    <col min="8" max="8" width="16.5546875" bestFit="1" customWidth="1"/>
    <col min="9" max="9" width="4.77734375" bestFit="1" customWidth="1"/>
    <col min="10" max="10" width="4" bestFit="1" customWidth="1"/>
    <col min="11" max="11" width="4.77734375" bestFit="1" customWidth="1"/>
    <col min="12" max="12" width="4" bestFit="1" customWidth="1"/>
    <col min="13" max="13" width="3" bestFit="1" customWidth="1"/>
    <col min="14" max="14" width="3.5546875" bestFit="1" customWidth="1"/>
    <col min="15" max="15" width="3.88671875" bestFit="1" customWidth="1"/>
    <col min="16" max="16" width="4.77734375" bestFit="1" customWidth="1"/>
    <col min="17" max="17" width="4" bestFit="1" customWidth="1"/>
    <col min="18" max="18" width="4.77734375" bestFit="1" customWidth="1"/>
    <col min="19" max="19" width="4" bestFit="1" customWidth="1"/>
    <col min="20" max="20" width="3" bestFit="1" customWidth="1"/>
    <col min="21" max="21" width="3.5546875" bestFit="1" customWidth="1"/>
    <col min="22" max="22" width="3.88671875" bestFit="1" customWidth="1"/>
    <col min="23" max="23" width="4.77734375" bestFit="1" customWidth="1"/>
    <col min="24" max="24" width="4" bestFit="1" customWidth="1"/>
    <col min="25" max="25" width="4.77734375" bestFit="1" customWidth="1"/>
    <col min="26" max="26" width="4" bestFit="1" customWidth="1"/>
    <col min="27" max="27" width="3" bestFit="1" customWidth="1"/>
    <col min="28" max="28" width="3.5546875" bestFit="1" customWidth="1"/>
    <col min="29" max="29" width="3.88671875" bestFit="1" customWidth="1"/>
    <col min="30" max="30" width="4.77734375" bestFit="1" customWidth="1"/>
    <col min="31" max="31" width="4" bestFit="1" customWidth="1"/>
    <col min="32" max="32" width="4.77734375" bestFit="1" customWidth="1"/>
    <col min="33" max="33" width="4" bestFit="1" customWidth="1"/>
    <col min="34" max="34" width="3" bestFit="1" customWidth="1"/>
    <col min="35" max="35" width="3.5546875" bestFit="1" customWidth="1"/>
    <col min="36" max="36" width="3.88671875" bestFit="1" customWidth="1"/>
    <col min="37" max="37" width="4.77734375" bestFit="1" customWidth="1"/>
    <col min="38" max="38" width="4" bestFit="1" customWidth="1"/>
    <col min="39" max="39" width="4.77734375" bestFit="1" customWidth="1"/>
    <col min="40" max="40" width="12.44140625" bestFit="1" customWidth="1"/>
    <col min="41" max="41" width="5.44140625" bestFit="1" customWidth="1"/>
    <col min="42" max="42" width="8.88671875" customWidth="1"/>
    <col min="43" max="43" width="19.33203125" bestFit="1" customWidth="1"/>
    <col min="44" max="44" width="19.33203125" customWidth="1"/>
    <col min="48" max="48" width="9.77734375" bestFit="1" customWidth="1"/>
    <col min="49" max="49" width="11.77734375" bestFit="1" customWidth="1"/>
    <col min="50" max="50" width="10.88671875" bestFit="1" customWidth="1"/>
    <col min="52" max="52" width="16" bestFit="1" customWidth="1"/>
    <col min="53" max="53" width="18.33203125" customWidth="1"/>
    <col min="54" max="54" width="22.6640625" bestFit="1" customWidth="1"/>
  </cols>
  <sheetData>
    <row r="5" spans="1:54" x14ac:dyDescent="0.3">
      <c r="G5" t="s">
        <v>34</v>
      </c>
      <c r="H5" s="1">
        <v>45292</v>
      </c>
    </row>
    <row r="6" spans="1:54" x14ac:dyDescent="0.3">
      <c r="H6" s="1">
        <f>EOMONTH(H5,0)</f>
        <v>45322</v>
      </c>
    </row>
    <row r="7" spans="1:54" x14ac:dyDescent="0.3">
      <c r="I7" t="str">
        <f>TEXT(I8,"DDD")</f>
        <v>Mon</v>
      </c>
      <c r="J7" t="str">
        <f t="shared" ref="J7:AM7" si="0">TEXT(J8,"DDD")</f>
        <v>Tue</v>
      </c>
      <c r="K7" t="str">
        <f t="shared" si="0"/>
        <v>Wed</v>
      </c>
      <c r="L7" t="str">
        <f t="shared" si="0"/>
        <v>Thu</v>
      </c>
      <c r="M7" t="str">
        <f t="shared" si="0"/>
        <v>Fri</v>
      </c>
      <c r="N7" t="str">
        <f t="shared" si="0"/>
        <v>Sat</v>
      </c>
      <c r="O7" t="str">
        <f t="shared" si="0"/>
        <v>Sun</v>
      </c>
      <c r="P7" t="str">
        <f t="shared" si="0"/>
        <v>Mon</v>
      </c>
      <c r="Q7" t="str">
        <f t="shared" si="0"/>
        <v>Tue</v>
      </c>
      <c r="R7" t="str">
        <f t="shared" si="0"/>
        <v>Wed</v>
      </c>
      <c r="S7" t="str">
        <f t="shared" si="0"/>
        <v>Thu</v>
      </c>
      <c r="T7" t="str">
        <f t="shared" si="0"/>
        <v>Fri</v>
      </c>
      <c r="U7" t="str">
        <f t="shared" si="0"/>
        <v>Sat</v>
      </c>
      <c r="V7" t="str">
        <f t="shared" si="0"/>
        <v>Sun</v>
      </c>
      <c r="W7" t="str">
        <f t="shared" si="0"/>
        <v>Mon</v>
      </c>
      <c r="X7" t="str">
        <f t="shared" si="0"/>
        <v>Tue</v>
      </c>
      <c r="Y7" t="str">
        <f t="shared" si="0"/>
        <v>Wed</v>
      </c>
      <c r="Z7" t="str">
        <f t="shared" si="0"/>
        <v>Thu</v>
      </c>
      <c r="AA7" t="str">
        <f t="shared" si="0"/>
        <v>Fri</v>
      </c>
      <c r="AB7" t="str">
        <f t="shared" si="0"/>
        <v>Sat</v>
      </c>
      <c r="AC7" t="str">
        <f t="shared" si="0"/>
        <v>Sun</v>
      </c>
      <c r="AD7" t="str">
        <f t="shared" si="0"/>
        <v>Mon</v>
      </c>
      <c r="AE7" t="str">
        <f t="shared" si="0"/>
        <v>Tue</v>
      </c>
      <c r="AF7" t="str">
        <f t="shared" si="0"/>
        <v>Wed</v>
      </c>
      <c r="AG7" t="str">
        <f t="shared" si="0"/>
        <v>Thu</v>
      </c>
      <c r="AH7" t="str">
        <f t="shared" si="0"/>
        <v>Fri</v>
      </c>
      <c r="AI7" t="str">
        <f t="shared" si="0"/>
        <v>Sat</v>
      </c>
      <c r="AJ7" t="str">
        <f t="shared" si="0"/>
        <v>Sun</v>
      </c>
      <c r="AK7" t="str">
        <f t="shared" si="0"/>
        <v>Mon</v>
      </c>
      <c r="AL7" t="str">
        <f t="shared" si="0"/>
        <v>Tue</v>
      </c>
      <c r="AM7" t="str">
        <f t="shared" si="0"/>
        <v>Wed</v>
      </c>
    </row>
    <row r="8" spans="1:54" s="3" customFormat="1" x14ac:dyDescent="0.3">
      <c r="A8"/>
      <c r="B8"/>
      <c r="C8"/>
      <c r="D8" s="2"/>
      <c r="E8" s="7" t="s">
        <v>65</v>
      </c>
      <c r="F8" s="8" t="s">
        <v>1</v>
      </c>
      <c r="G8" s="8" t="s">
        <v>33</v>
      </c>
      <c r="H8" s="8" t="s">
        <v>35</v>
      </c>
      <c r="I8" s="9">
        <f>H5</f>
        <v>45292</v>
      </c>
      <c r="J8" s="9">
        <f t="shared" ref="J8:AK8" si="1">IF(I8&lt;$H$6,I8+1,"")</f>
        <v>45293</v>
      </c>
      <c r="K8" s="9">
        <f t="shared" si="1"/>
        <v>45294</v>
      </c>
      <c r="L8" s="9">
        <f t="shared" si="1"/>
        <v>45295</v>
      </c>
      <c r="M8" s="9">
        <f t="shared" si="1"/>
        <v>45296</v>
      </c>
      <c r="N8" s="9">
        <f t="shared" si="1"/>
        <v>45297</v>
      </c>
      <c r="O8" s="9">
        <f t="shared" si="1"/>
        <v>45298</v>
      </c>
      <c r="P8" s="9">
        <f t="shared" si="1"/>
        <v>45299</v>
      </c>
      <c r="Q8" s="9">
        <f t="shared" si="1"/>
        <v>45300</v>
      </c>
      <c r="R8" s="9">
        <f t="shared" si="1"/>
        <v>45301</v>
      </c>
      <c r="S8" s="9">
        <f t="shared" si="1"/>
        <v>45302</v>
      </c>
      <c r="T8" s="9">
        <f t="shared" si="1"/>
        <v>45303</v>
      </c>
      <c r="U8" s="9">
        <f t="shared" si="1"/>
        <v>45304</v>
      </c>
      <c r="V8" s="9">
        <f t="shared" si="1"/>
        <v>45305</v>
      </c>
      <c r="W8" s="9">
        <f t="shared" si="1"/>
        <v>45306</v>
      </c>
      <c r="X8" s="9">
        <f t="shared" si="1"/>
        <v>45307</v>
      </c>
      <c r="Y8" s="9">
        <f t="shared" si="1"/>
        <v>45308</v>
      </c>
      <c r="Z8" s="9">
        <f t="shared" si="1"/>
        <v>45309</v>
      </c>
      <c r="AA8" s="9">
        <f t="shared" si="1"/>
        <v>45310</v>
      </c>
      <c r="AB8" s="9">
        <f t="shared" si="1"/>
        <v>45311</v>
      </c>
      <c r="AC8" s="9">
        <f t="shared" si="1"/>
        <v>45312</v>
      </c>
      <c r="AD8" s="9">
        <f t="shared" si="1"/>
        <v>45313</v>
      </c>
      <c r="AE8" s="9">
        <f t="shared" si="1"/>
        <v>45314</v>
      </c>
      <c r="AF8" s="9">
        <f t="shared" si="1"/>
        <v>45315</v>
      </c>
      <c r="AG8" s="9">
        <f t="shared" si="1"/>
        <v>45316</v>
      </c>
      <c r="AH8" s="9">
        <f t="shared" si="1"/>
        <v>45317</v>
      </c>
      <c r="AI8" s="9">
        <f t="shared" si="1"/>
        <v>45318</v>
      </c>
      <c r="AJ8" s="9">
        <f t="shared" si="1"/>
        <v>45319</v>
      </c>
      <c r="AK8" s="9">
        <f t="shared" si="1"/>
        <v>45320</v>
      </c>
      <c r="AL8" s="9">
        <f t="shared" ref="AL8:AM8" si="2">IF(AK8&lt;$H$6,AK8+1,"")</f>
        <v>45321</v>
      </c>
      <c r="AM8" s="10">
        <f t="shared" si="2"/>
        <v>45322</v>
      </c>
      <c r="AN8" s="4"/>
      <c r="AO8" s="13" t="s">
        <v>65</v>
      </c>
      <c r="AP8" s="14" t="s">
        <v>1</v>
      </c>
      <c r="AQ8" s="14" t="s">
        <v>33</v>
      </c>
      <c r="AR8" s="14" t="s">
        <v>62</v>
      </c>
      <c r="AS8" s="15" t="s">
        <v>41</v>
      </c>
      <c r="AT8" s="15" t="s">
        <v>42</v>
      </c>
      <c r="AU8" s="15" t="s">
        <v>43</v>
      </c>
      <c r="AV8" s="15" t="s">
        <v>44</v>
      </c>
      <c r="AW8" s="15" t="s">
        <v>47</v>
      </c>
      <c r="AX8" s="15" t="s">
        <v>36</v>
      </c>
      <c r="AY8" s="15" t="s">
        <v>37</v>
      </c>
      <c r="AZ8" s="15" t="s">
        <v>38</v>
      </c>
      <c r="BA8" s="15" t="s">
        <v>39</v>
      </c>
      <c r="BB8" s="16" t="s">
        <v>40</v>
      </c>
    </row>
    <row r="9" spans="1:54" x14ac:dyDescent="0.3">
      <c r="E9" s="11">
        <v>1</v>
      </c>
      <c r="F9" s="5">
        <v>1001</v>
      </c>
      <c r="G9" s="5" t="s">
        <v>3</v>
      </c>
      <c r="H9" s="5">
        <f>COUNTIF($I$7:$AM$7,"sun")</f>
        <v>4</v>
      </c>
      <c r="I9" s="5" t="s">
        <v>48</v>
      </c>
      <c r="J9" s="5" t="s">
        <v>45</v>
      </c>
      <c r="K9" s="5" t="s">
        <v>45</v>
      </c>
      <c r="L9" s="5" t="s">
        <v>45</v>
      </c>
      <c r="M9" s="5" t="s">
        <v>45</v>
      </c>
      <c r="N9" s="5" t="s">
        <v>45</v>
      </c>
      <c r="O9" s="5" t="str">
        <f t="shared" ref="O9:AJ17" si="3">IF(O$7="Sun","WO","")</f>
        <v>WO</v>
      </c>
      <c r="P9" s="5" t="s">
        <v>45</v>
      </c>
      <c r="Q9" s="5" t="s">
        <v>45</v>
      </c>
      <c r="R9" s="5" t="s">
        <v>45</v>
      </c>
      <c r="S9" s="5" t="s">
        <v>45</v>
      </c>
      <c r="T9" s="5" t="s">
        <v>45</v>
      </c>
      <c r="U9" s="5" t="s">
        <v>45</v>
      </c>
      <c r="V9" s="5" t="str">
        <f t="shared" si="3"/>
        <v>WO</v>
      </c>
      <c r="W9" s="5" t="s">
        <v>45</v>
      </c>
      <c r="X9" s="5" t="s">
        <v>45</v>
      </c>
      <c r="Y9" s="5" t="s">
        <v>45</v>
      </c>
      <c r="Z9" s="5" t="s">
        <v>45</v>
      </c>
      <c r="AA9" s="5" t="s">
        <v>45</v>
      </c>
      <c r="AB9" s="5" t="s">
        <v>48</v>
      </c>
      <c r="AC9" s="5" t="str">
        <f t="shared" si="3"/>
        <v>WO</v>
      </c>
      <c r="AD9" s="5" t="s">
        <v>48</v>
      </c>
      <c r="AE9" s="5" t="s">
        <v>45</v>
      </c>
      <c r="AF9" s="5" t="s">
        <v>45</v>
      </c>
      <c r="AG9" s="5" t="s">
        <v>45</v>
      </c>
      <c r="AH9" s="5" t="s">
        <v>45</v>
      </c>
      <c r="AI9" s="5" t="s">
        <v>45</v>
      </c>
      <c r="AJ9" s="5" t="str">
        <f t="shared" si="3"/>
        <v>WO</v>
      </c>
      <c r="AK9" s="5" t="s">
        <v>45</v>
      </c>
      <c r="AL9" s="5" t="s">
        <v>45</v>
      </c>
      <c r="AM9" s="5" t="s">
        <v>45</v>
      </c>
      <c r="AN9" s="5"/>
      <c r="AO9" s="11">
        <v>1</v>
      </c>
      <c r="AP9" s="5">
        <v>1001</v>
      </c>
      <c r="AQ9" s="5" t="s">
        <v>3</v>
      </c>
      <c r="AR9" s="5" t="s">
        <v>50</v>
      </c>
      <c r="AS9">
        <f>COUNTIF($I9:$AM9,"P")</f>
        <v>24</v>
      </c>
      <c r="AT9">
        <f>COUNTIF($I9:$AM9,"AB")</f>
        <v>0</v>
      </c>
      <c r="AU9">
        <f>COUNTIF($I9:$AM9,"L")</f>
        <v>3</v>
      </c>
      <c r="AV9">
        <f>COUNTIF($I9:$AM9,"WO")</f>
        <v>4</v>
      </c>
      <c r="AW9">
        <f>($H$6-$H$5)+1</f>
        <v>31</v>
      </c>
      <c r="AX9">
        <f>AW9-AT9</f>
        <v>31</v>
      </c>
      <c r="AY9" s="19">
        <v>28000</v>
      </c>
      <c r="AZ9" s="18">
        <f>AY9/AW9</f>
        <v>903.22580645161293</v>
      </c>
      <c r="BA9">
        <f>AZ9*AT9</f>
        <v>0</v>
      </c>
      <c r="BB9" s="20">
        <f>AY9-BA9</f>
        <v>28000</v>
      </c>
    </row>
    <row r="10" spans="1:54" x14ac:dyDescent="0.3">
      <c r="E10" s="11">
        <v>2</v>
      </c>
      <c r="F10" s="5">
        <v>1002</v>
      </c>
      <c r="G10" s="5" t="s">
        <v>4</v>
      </c>
      <c r="H10" s="5">
        <f t="shared" ref="H10:H38" si="4">COUNTIF($I$7:$AM$7,"sun")</f>
        <v>4</v>
      </c>
      <c r="I10" s="5" t="s">
        <v>48</v>
      </c>
      <c r="J10" s="5" t="s">
        <v>45</v>
      </c>
      <c r="K10" s="5" t="s">
        <v>45</v>
      </c>
      <c r="L10" s="5" t="s">
        <v>45</v>
      </c>
      <c r="M10" s="5" t="s">
        <v>45</v>
      </c>
      <c r="N10" s="5" t="s">
        <v>45</v>
      </c>
      <c r="O10" s="5" t="str">
        <f t="shared" si="3"/>
        <v>WO</v>
      </c>
      <c r="P10" s="5" t="s">
        <v>45</v>
      </c>
      <c r="Q10" s="5" t="s">
        <v>45</v>
      </c>
      <c r="R10" s="5" t="s">
        <v>45</v>
      </c>
      <c r="S10" s="5" t="s">
        <v>45</v>
      </c>
      <c r="T10" s="5" t="s">
        <v>45</v>
      </c>
      <c r="U10" s="5" t="s">
        <v>45</v>
      </c>
      <c r="V10" s="5" t="str">
        <f t="shared" si="3"/>
        <v>WO</v>
      </c>
      <c r="W10" s="5" t="s">
        <v>45</v>
      </c>
      <c r="X10" s="5" t="s">
        <v>45</v>
      </c>
      <c r="Y10" s="5" t="s">
        <v>46</v>
      </c>
      <c r="Z10" s="5" t="s">
        <v>45</v>
      </c>
      <c r="AA10" s="5" t="s">
        <v>45</v>
      </c>
      <c r="AB10" s="5" t="s">
        <v>48</v>
      </c>
      <c r="AC10" s="5" t="str">
        <f t="shared" si="3"/>
        <v>WO</v>
      </c>
      <c r="AD10" s="5" t="s">
        <v>45</v>
      </c>
      <c r="AE10" s="5" t="s">
        <v>45</v>
      </c>
      <c r="AF10" s="5" t="s">
        <v>45</v>
      </c>
      <c r="AG10" s="5" t="s">
        <v>45</v>
      </c>
      <c r="AH10" s="5" t="s">
        <v>45</v>
      </c>
      <c r="AI10" s="5" t="s">
        <v>45</v>
      </c>
      <c r="AJ10" s="5" t="str">
        <f t="shared" si="3"/>
        <v>WO</v>
      </c>
      <c r="AK10" s="5" t="s">
        <v>45</v>
      </c>
      <c r="AL10" s="5" t="s">
        <v>45</v>
      </c>
      <c r="AM10" s="5" t="s">
        <v>45</v>
      </c>
      <c r="AN10" s="5"/>
      <c r="AO10" s="11">
        <v>2</v>
      </c>
      <c r="AP10" s="5">
        <v>1002</v>
      </c>
      <c r="AQ10" s="5" t="s">
        <v>4</v>
      </c>
      <c r="AR10" s="5" t="s">
        <v>50</v>
      </c>
      <c r="AS10">
        <f t="shared" ref="AS10:AS38" si="5">COUNTIF($I10:$AM10,"P")</f>
        <v>24</v>
      </c>
      <c r="AT10">
        <f t="shared" ref="AT10:AT38" si="6">COUNTIF($I10:$AM10,"AB")</f>
        <v>1</v>
      </c>
      <c r="AU10">
        <f t="shared" ref="AU10:AU38" si="7">COUNTIF($I10:$AM10,"L")</f>
        <v>2</v>
      </c>
      <c r="AV10">
        <f t="shared" ref="AV10:AV38" si="8">COUNTIF($I10:$AM10,"WO")</f>
        <v>4</v>
      </c>
      <c r="AW10">
        <f t="shared" ref="AW10:AW38" si="9">($H$6-$H$5)+1</f>
        <v>31</v>
      </c>
      <c r="AX10">
        <f t="shared" ref="AX10:AX38" si="10">AW10-AT10</f>
        <v>30</v>
      </c>
      <c r="AY10" s="19">
        <v>26000</v>
      </c>
      <c r="AZ10" s="18">
        <f t="shared" ref="AZ10:AZ38" si="11">AY10/AW10</f>
        <v>838.70967741935488</v>
      </c>
      <c r="BA10">
        <f>AZ10*AT10</f>
        <v>838.70967741935488</v>
      </c>
      <c r="BB10" s="20">
        <f t="shared" ref="BB10:BB38" si="12">AY10-BA10</f>
        <v>25161.290322580644</v>
      </c>
    </row>
    <row r="11" spans="1:54" x14ac:dyDescent="0.3">
      <c r="E11" s="11">
        <v>3</v>
      </c>
      <c r="F11" s="5">
        <v>1003</v>
      </c>
      <c r="G11" s="5" t="s">
        <v>5</v>
      </c>
      <c r="H11" s="5">
        <f t="shared" si="4"/>
        <v>4</v>
      </c>
      <c r="I11" s="5" t="s">
        <v>48</v>
      </c>
      <c r="J11" s="5" t="s">
        <v>45</v>
      </c>
      <c r="K11" s="5" t="s">
        <v>45</v>
      </c>
      <c r="L11" s="5" t="s">
        <v>45</v>
      </c>
      <c r="M11" s="5" t="s">
        <v>45</v>
      </c>
      <c r="N11" s="5" t="s">
        <v>45</v>
      </c>
      <c r="O11" s="5" t="str">
        <f t="shared" si="3"/>
        <v>WO</v>
      </c>
      <c r="P11" s="5" t="s">
        <v>45</v>
      </c>
      <c r="Q11" s="5" t="s">
        <v>45</v>
      </c>
      <c r="R11" s="5" t="s">
        <v>46</v>
      </c>
      <c r="S11" s="5" t="s">
        <v>45</v>
      </c>
      <c r="T11" s="5" t="s">
        <v>45</v>
      </c>
      <c r="U11" s="5" t="s">
        <v>45</v>
      </c>
      <c r="V11" s="5" t="str">
        <f t="shared" si="3"/>
        <v>WO</v>
      </c>
      <c r="W11" s="5" t="s">
        <v>45</v>
      </c>
      <c r="X11" s="5" t="s">
        <v>45</v>
      </c>
      <c r="Y11" s="5" t="s">
        <v>45</v>
      </c>
      <c r="Z11" s="5" t="s">
        <v>45</v>
      </c>
      <c r="AA11" s="5" t="s">
        <v>45</v>
      </c>
      <c r="AB11" s="5" t="s">
        <v>48</v>
      </c>
      <c r="AC11" s="5" t="str">
        <f t="shared" si="3"/>
        <v>WO</v>
      </c>
      <c r="AD11" s="5" t="s">
        <v>45</v>
      </c>
      <c r="AE11" s="5" t="s">
        <v>45</v>
      </c>
      <c r="AF11" s="5" t="s">
        <v>45</v>
      </c>
      <c r="AG11" s="5" t="s">
        <v>45</v>
      </c>
      <c r="AH11" s="5" t="s">
        <v>45</v>
      </c>
      <c r="AI11" s="5" t="s">
        <v>45</v>
      </c>
      <c r="AJ11" s="5" t="str">
        <f t="shared" si="3"/>
        <v>WO</v>
      </c>
      <c r="AK11" s="5" t="s">
        <v>45</v>
      </c>
      <c r="AL11" s="5" t="s">
        <v>45</v>
      </c>
      <c r="AM11" s="5" t="s">
        <v>45</v>
      </c>
      <c r="AN11" s="5"/>
      <c r="AO11" s="11">
        <v>3</v>
      </c>
      <c r="AP11" s="5">
        <v>1003</v>
      </c>
      <c r="AQ11" s="5" t="s">
        <v>5</v>
      </c>
      <c r="AR11" s="5" t="s">
        <v>50</v>
      </c>
      <c r="AS11">
        <f t="shared" si="5"/>
        <v>24</v>
      </c>
      <c r="AT11">
        <f t="shared" si="6"/>
        <v>1</v>
      </c>
      <c r="AU11">
        <f t="shared" si="7"/>
        <v>2</v>
      </c>
      <c r="AV11">
        <f t="shared" si="8"/>
        <v>4</v>
      </c>
      <c r="AW11">
        <f t="shared" si="9"/>
        <v>31</v>
      </c>
      <c r="AX11">
        <f t="shared" si="10"/>
        <v>30</v>
      </c>
      <c r="AY11" s="19">
        <v>48000</v>
      </c>
      <c r="AZ11" s="18">
        <f t="shared" si="11"/>
        <v>1548.3870967741937</v>
      </c>
      <c r="BA11">
        <f t="shared" ref="BA11:BA38" si="13">AZ11*AT11</f>
        <v>1548.3870967741937</v>
      </c>
      <c r="BB11" s="20">
        <f t="shared" si="12"/>
        <v>46451.612903225803</v>
      </c>
    </row>
    <row r="12" spans="1:54" x14ac:dyDescent="0.3">
      <c r="E12" s="11">
        <v>4</v>
      </c>
      <c r="F12" s="5">
        <v>1004</v>
      </c>
      <c r="G12" s="5" t="s">
        <v>6</v>
      </c>
      <c r="H12" s="5">
        <f t="shared" si="4"/>
        <v>4</v>
      </c>
      <c r="I12" s="5" t="s">
        <v>48</v>
      </c>
      <c r="J12" s="5" t="s">
        <v>45</v>
      </c>
      <c r="K12" s="5" t="s">
        <v>45</v>
      </c>
      <c r="L12" s="5" t="s">
        <v>45</v>
      </c>
      <c r="M12" s="5" t="s">
        <v>45</v>
      </c>
      <c r="N12" s="5" t="s">
        <v>45</v>
      </c>
      <c r="O12" s="5" t="str">
        <f t="shared" si="3"/>
        <v>WO</v>
      </c>
      <c r="P12" s="5" t="s">
        <v>45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 t="str">
        <f t="shared" si="3"/>
        <v>WO</v>
      </c>
      <c r="W12" s="5" t="s">
        <v>45</v>
      </c>
      <c r="X12" s="5" t="s">
        <v>45</v>
      </c>
      <c r="Y12" s="5" t="s">
        <v>45</v>
      </c>
      <c r="Z12" s="5" t="s">
        <v>45</v>
      </c>
      <c r="AA12" s="5" t="s">
        <v>45</v>
      </c>
      <c r="AB12" s="5" t="s">
        <v>48</v>
      </c>
      <c r="AC12" s="5" t="str">
        <f t="shared" si="3"/>
        <v>WO</v>
      </c>
      <c r="AD12" s="5" t="s">
        <v>45</v>
      </c>
      <c r="AE12" s="5" t="s">
        <v>45</v>
      </c>
      <c r="AF12" s="5" t="s">
        <v>45</v>
      </c>
      <c r="AG12" s="5" t="s">
        <v>45</v>
      </c>
      <c r="AH12" s="5" t="s">
        <v>45</v>
      </c>
      <c r="AI12" s="5" t="s">
        <v>45</v>
      </c>
      <c r="AJ12" s="5" t="str">
        <f t="shared" si="3"/>
        <v>WO</v>
      </c>
      <c r="AK12" s="5" t="s">
        <v>45</v>
      </c>
      <c r="AL12" s="5" t="s">
        <v>45</v>
      </c>
      <c r="AM12" s="5" t="s">
        <v>45</v>
      </c>
      <c r="AN12" s="5"/>
      <c r="AO12" s="11">
        <v>4</v>
      </c>
      <c r="AP12" s="5">
        <v>1004</v>
      </c>
      <c r="AQ12" s="5" t="s">
        <v>6</v>
      </c>
      <c r="AR12" s="5" t="s">
        <v>50</v>
      </c>
      <c r="AS12">
        <f t="shared" si="5"/>
        <v>25</v>
      </c>
      <c r="AT12">
        <f t="shared" si="6"/>
        <v>0</v>
      </c>
      <c r="AU12">
        <f t="shared" si="7"/>
        <v>2</v>
      </c>
      <c r="AV12">
        <f t="shared" si="8"/>
        <v>4</v>
      </c>
      <c r="AW12">
        <f t="shared" si="9"/>
        <v>31</v>
      </c>
      <c r="AX12">
        <f t="shared" si="10"/>
        <v>31</v>
      </c>
      <c r="AY12" s="19">
        <v>60000</v>
      </c>
      <c r="AZ12" s="18">
        <f t="shared" si="11"/>
        <v>1935.483870967742</v>
      </c>
      <c r="BA12">
        <f t="shared" si="13"/>
        <v>0</v>
      </c>
      <c r="BB12" s="20">
        <f t="shared" si="12"/>
        <v>60000</v>
      </c>
    </row>
    <row r="13" spans="1:54" x14ac:dyDescent="0.3">
      <c r="E13" s="11">
        <v>5</v>
      </c>
      <c r="F13" s="5">
        <v>1005</v>
      </c>
      <c r="G13" s="5" t="s">
        <v>7</v>
      </c>
      <c r="H13" s="5">
        <f t="shared" si="4"/>
        <v>4</v>
      </c>
      <c r="I13" s="5" t="s">
        <v>48</v>
      </c>
      <c r="J13" s="5" t="s">
        <v>45</v>
      </c>
      <c r="K13" s="5" t="s">
        <v>45</v>
      </c>
      <c r="L13" s="5" t="s">
        <v>45</v>
      </c>
      <c r="M13" s="5" t="s">
        <v>45</v>
      </c>
      <c r="N13" s="5" t="s">
        <v>45</v>
      </c>
      <c r="O13" s="5" t="str">
        <f t="shared" si="3"/>
        <v>WO</v>
      </c>
      <c r="P13" s="5" t="s">
        <v>45</v>
      </c>
      <c r="Q13" s="5" t="s">
        <v>45</v>
      </c>
      <c r="R13" s="5" t="s">
        <v>45</v>
      </c>
      <c r="S13" s="5" t="s">
        <v>45</v>
      </c>
      <c r="T13" s="5" t="s">
        <v>45</v>
      </c>
      <c r="U13" s="5" t="s">
        <v>46</v>
      </c>
      <c r="V13" s="5" t="str">
        <f t="shared" si="3"/>
        <v>WO</v>
      </c>
      <c r="W13" s="5" t="s">
        <v>45</v>
      </c>
      <c r="X13" s="5" t="s">
        <v>45</v>
      </c>
      <c r="Y13" s="5" t="s">
        <v>45</v>
      </c>
      <c r="Z13" s="5" t="s">
        <v>45</v>
      </c>
      <c r="AA13" s="5" t="s">
        <v>45</v>
      </c>
      <c r="AB13" s="5" t="s">
        <v>48</v>
      </c>
      <c r="AC13" s="5" t="str">
        <f t="shared" si="3"/>
        <v>WO</v>
      </c>
      <c r="AD13" s="5" t="s">
        <v>45</v>
      </c>
      <c r="AE13" s="5" t="s">
        <v>45</v>
      </c>
      <c r="AF13" s="5" t="s">
        <v>46</v>
      </c>
      <c r="AG13" s="5" t="s">
        <v>45</v>
      </c>
      <c r="AH13" s="5" t="s">
        <v>45</v>
      </c>
      <c r="AI13" s="5" t="s">
        <v>45</v>
      </c>
      <c r="AJ13" s="5" t="str">
        <f t="shared" si="3"/>
        <v>WO</v>
      </c>
      <c r="AK13" s="5" t="s">
        <v>45</v>
      </c>
      <c r="AL13" s="5" t="s">
        <v>45</v>
      </c>
      <c r="AM13" s="5" t="s">
        <v>45</v>
      </c>
      <c r="AN13" s="5"/>
      <c r="AO13" s="11">
        <v>5</v>
      </c>
      <c r="AP13" s="5">
        <v>1005</v>
      </c>
      <c r="AQ13" s="5" t="s">
        <v>7</v>
      </c>
      <c r="AR13" s="5" t="s">
        <v>50</v>
      </c>
      <c r="AS13">
        <f t="shared" si="5"/>
        <v>23</v>
      </c>
      <c r="AT13">
        <f t="shared" si="6"/>
        <v>2</v>
      </c>
      <c r="AU13">
        <f t="shared" si="7"/>
        <v>2</v>
      </c>
      <c r="AV13">
        <f t="shared" si="8"/>
        <v>4</v>
      </c>
      <c r="AW13">
        <f t="shared" si="9"/>
        <v>31</v>
      </c>
      <c r="AX13">
        <f t="shared" si="10"/>
        <v>29</v>
      </c>
      <c r="AY13" s="19">
        <v>55000</v>
      </c>
      <c r="AZ13" s="18">
        <f t="shared" si="11"/>
        <v>1774.1935483870968</v>
      </c>
      <c r="BA13">
        <f t="shared" si="13"/>
        <v>3548.3870967741937</v>
      </c>
      <c r="BB13" s="20">
        <f t="shared" si="12"/>
        <v>51451.612903225803</v>
      </c>
    </row>
    <row r="14" spans="1:54" x14ac:dyDescent="0.3">
      <c r="E14" s="11">
        <v>6</v>
      </c>
      <c r="F14" s="5">
        <v>1006</v>
      </c>
      <c r="G14" s="5" t="s">
        <v>8</v>
      </c>
      <c r="H14" s="5">
        <f t="shared" si="4"/>
        <v>4</v>
      </c>
      <c r="I14" s="5" t="s">
        <v>48</v>
      </c>
      <c r="J14" s="5" t="s">
        <v>45</v>
      </c>
      <c r="K14" s="5" t="s">
        <v>45</v>
      </c>
      <c r="L14" s="5" t="s">
        <v>45</v>
      </c>
      <c r="M14" s="5" t="s">
        <v>45</v>
      </c>
      <c r="N14" s="5" t="s">
        <v>45</v>
      </c>
      <c r="O14" s="5" t="str">
        <f t="shared" si="3"/>
        <v>WO</v>
      </c>
      <c r="P14" s="5" t="s">
        <v>45</v>
      </c>
      <c r="Q14" s="5" t="s">
        <v>45</v>
      </c>
      <c r="R14" s="5" t="s">
        <v>45</v>
      </c>
      <c r="S14" s="5" t="s">
        <v>45</v>
      </c>
      <c r="T14" s="5" t="s">
        <v>45</v>
      </c>
      <c r="U14" s="5" t="s">
        <v>45</v>
      </c>
      <c r="V14" s="5" t="str">
        <f t="shared" si="3"/>
        <v>WO</v>
      </c>
      <c r="W14" s="5" t="s">
        <v>45</v>
      </c>
      <c r="X14" s="5" t="s">
        <v>45</v>
      </c>
      <c r="Y14" s="5" t="s">
        <v>45</v>
      </c>
      <c r="Z14" s="5" t="s">
        <v>45</v>
      </c>
      <c r="AA14" s="5" t="s">
        <v>45</v>
      </c>
      <c r="AB14" s="5" t="s">
        <v>48</v>
      </c>
      <c r="AC14" s="5" t="str">
        <f t="shared" si="3"/>
        <v>WO</v>
      </c>
      <c r="AD14" s="5" t="s">
        <v>45</v>
      </c>
      <c r="AE14" s="5" t="s">
        <v>45</v>
      </c>
      <c r="AF14" s="5" t="s">
        <v>45</v>
      </c>
      <c r="AG14" s="5" t="s">
        <v>45</v>
      </c>
      <c r="AH14" s="5" t="s">
        <v>45</v>
      </c>
      <c r="AI14" s="5" t="s">
        <v>45</v>
      </c>
      <c r="AJ14" s="5" t="str">
        <f t="shared" si="3"/>
        <v>WO</v>
      </c>
      <c r="AK14" s="5" t="s">
        <v>45</v>
      </c>
      <c r="AL14" s="5" t="s">
        <v>45</v>
      </c>
      <c r="AM14" s="5" t="s">
        <v>45</v>
      </c>
      <c r="AN14" s="5"/>
      <c r="AO14" s="11">
        <v>6</v>
      </c>
      <c r="AP14" s="5">
        <v>1006</v>
      </c>
      <c r="AQ14" s="5" t="s">
        <v>8</v>
      </c>
      <c r="AR14" s="5" t="s">
        <v>50</v>
      </c>
      <c r="AS14">
        <f t="shared" si="5"/>
        <v>25</v>
      </c>
      <c r="AT14">
        <f t="shared" si="6"/>
        <v>0</v>
      </c>
      <c r="AU14">
        <f t="shared" si="7"/>
        <v>2</v>
      </c>
      <c r="AV14">
        <f t="shared" si="8"/>
        <v>4</v>
      </c>
      <c r="AW14">
        <f t="shared" si="9"/>
        <v>31</v>
      </c>
      <c r="AX14">
        <f t="shared" si="10"/>
        <v>31</v>
      </c>
      <c r="AY14" s="19">
        <v>32000</v>
      </c>
      <c r="AZ14" s="18">
        <f t="shared" si="11"/>
        <v>1032.258064516129</v>
      </c>
      <c r="BA14">
        <f t="shared" si="13"/>
        <v>0</v>
      </c>
      <c r="BB14" s="20">
        <f t="shared" si="12"/>
        <v>32000</v>
      </c>
    </row>
    <row r="15" spans="1:54" x14ac:dyDescent="0.3">
      <c r="E15" s="11">
        <v>7</v>
      </c>
      <c r="F15" s="5">
        <v>1007</v>
      </c>
      <c r="G15" s="5" t="s">
        <v>9</v>
      </c>
      <c r="H15" s="5">
        <f t="shared" si="4"/>
        <v>4</v>
      </c>
      <c r="I15" s="5" t="s">
        <v>48</v>
      </c>
      <c r="J15" s="5" t="s">
        <v>45</v>
      </c>
      <c r="K15" s="5" t="s">
        <v>45</v>
      </c>
      <c r="L15" s="5" t="s">
        <v>45</v>
      </c>
      <c r="M15" s="5" t="s">
        <v>45</v>
      </c>
      <c r="N15" s="5" t="s">
        <v>45</v>
      </c>
      <c r="O15" s="5" t="str">
        <f t="shared" si="3"/>
        <v>WO</v>
      </c>
      <c r="P15" s="5" t="s">
        <v>45</v>
      </c>
      <c r="Q15" s="5" t="s">
        <v>45</v>
      </c>
      <c r="R15" s="5" t="s">
        <v>45</v>
      </c>
      <c r="S15" s="5" t="s">
        <v>45</v>
      </c>
      <c r="T15" s="5" t="s">
        <v>45</v>
      </c>
      <c r="U15" s="5" t="s">
        <v>45</v>
      </c>
      <c r="V15" s="5" t="str">
        <f t="shared" si="3"/>
        <v>WO</v>
      </c>
      <c r="W15" s="5" t="s">
        <v>45</v>
      </c>
      <c r="X15" s="5" t="s">
        <v>45</v>
      </c>
      <c r="Y15" s="5" t="s">
        <v>45</v>
      </c>
      <c r="Z15" s="5" t="s">
        <v>45</v>
      </c>
      <c r="AA15" s="5" t="s">
        <v>45</v>
      </c>
      <c r="AB15" s="5" t="s">
        <v>48</v>
      </c>
      <c r="AC15" s="5" t="str">
        <f t="shared" si="3"/>
        <v>WO</v>
      </c>
      <c r="AD15" s="5" t="s">
        <v>45</v>
      </c>
      <c r="AE15" s="5" t="s">
        <v>45</v>
      </c>
      <c r="AF15" s="5" t="s">
        <v>45</v>
      </c>
      <c r="AG15" s="5" t="s">
        <v>45</v>
      </c>
      <c r="AH15" s="5" t="s">
        <v>45</v>
      </c>
      <c r="AI15" s="5" t="s">
        <v>45</v>
      </c>
      <c r="AJ15" s="5" t="str">
        <f t="shared" si="3"/>
        <v>WO</v>
      </c>
      <c r="AK15" s="5" t="s">
        <v>45</v>
      </c>
      <c r="AL15" s="5" t="s">
        <v>45</v>
      </c>
      <c r="AM15" s="5" t="s">
        <v>45</v>
      </c>
      <c r="AN15" s="5"/>
      <c r="AO15" s="11">
        <v>7</v>
      </c>
      <c r="AP15" s="5">
        <v>1007</v>
      </c>
      <c r="AQ15" s="5" t="s">
        <v>9</v>
      </c>
      <c r="AR15" s="5" t="s">
        <v>50</v>
      </c>
      <c r="AS15">
        <f t="shared" si="5"/>
        <v>25</v>
      </c>
      <c r="AT15">
        <f t="shared" si="6"/>
        <v>0</v>
      </c>
      <c r="AU15">
        <f t="shared" si="7"/>
        <v>2</v>
      </c>
      <c r="AV15">
        <f t="shared" si="8"/>
        <v>4</v>
      </c>
      <c r="AW15">
        <f t="shared" si="9"/>
        <v>31</v>
      </c>
      <c r="AX15">
        <f t="shared" si="10"/>
        <v>31</v>
      </c>
      <c r="AY15" s="19">
        <v>52000</v>
      </c>
      <c r="AZ15" s="18">
        <f t="shared" si="11"/>
        <v>1677.4193548387098</v>
      </c>
      <c r="BA15">
        <f t="shared" si="13"/>
        <v>0</v>
      </c>
      <c r="BB15" s="20">
        <f t="shared" si="12"/>
        <v>52000</v>
      </c>
    </row>
    <row r="16" spans="1:54" x14ac:dyDescent="0.3">
      <c r="E16" s="11">
        <v>8</v>
      </c>
      <c r="F16" s="5">
        <v>1008</v>
      </c>
      <c r="G16" s="5" t="s">
        <v>10</v>
      </c>
      <c r="H16" s="5">
        <f t="shared" si="4"/>
        <v>4</v>
      </c>
      <c r="I16" s="5" t="s">
        <v>48</v>
      </c>
      <c r="J16" s="5" t="s">
        <v>46</v>
      </c>
      <c r="K16" s="5" t="s">
        <v>45</v>
      </c>
      <c r="L16" s="5" t="s">
        <v>45</v>
      </c>
      <c r="M16" s="5" t="s">
        <v>45</v>
      </c>
      <c r="N16" s="5" t="s">
        <v>45</v>
      </c>
      <c r="O16" s="5" t="str">
        <f t="shared" si="3"/>
        <v>WO</v>
      </c>
      <c r="P16" s="5" t="s">
        <v>45</v>
      </c>
      <c r="Q16" s="5" t="s">
        <v>45</v>
      </c>
      <c r="R16" s="5" t="s">
        <v>45</v>
      </c>
      <c r="S16" s="5" t="s">
        <v>45</v>
      </c>
      <c r="T16" s="5" t="s">
        <v>45</v>
      </c>
      <c r="U16" s="5" t="s">
        <v>45</v>
      </c>
      <c r="V16" s="5" t="str">
        <f t="shared" si="3"/>
        <v>WO</v>
      </c>
      <c r="W16" s="5" t="s">
        <v>45</v>
      </c>
      <c r="X16" s="5" t="s">
        <v>45</v>
      </c>
      <c r="Y16" s="5" t="s">
        <v>45</v>
      </c>
      <c r="Z16" s="5" t="s">
        <v>45</v>
      </c>
      <c r="AA16" s="5" t="s">
        <v>48</v>
      </c>
      <c r="AB16" s="5" t="s">
        <v>48</v>
      </c>
      <c r="AC16" s="5" t="str">
        <f t="shared" si="3"/>
        <v>WO</v>
      </c>
      <c r="AD16" s="5" t="s">
        <v>45</v>
      </c>
      <c r="AE16" s="5" t="s">
        <v>45</v>
      </c>
      <c r="AF16" s="5" t="s">
        <v>45</v>
      </c>
      <c r="AG16" s="5" t="s">
        <v>45</v>
      </c>
      <c r="AH16" s="5" t="s">
        <v>45</v>
      </c>
      <c r="AI16" s="5" t="s">
        <v>45</v>
      </c>
      <c r="AJ16" s="5" t="str">
        <f t="shared" si="3"/>
        <v>WO</v>
      </c>
      <c r="AK16" s="5" t="s">
        <v>45</v>
      </c>
      <c r="AL16" s="5" t="s">
        <v>45</v>
      </c>
      <c r="AM16" s="5" t="s">
        <v>45</v>
      </c>
      <c r="AN16" s="5"/>
      <c r="AO16" s="11">
        <v>8</v>
      </c>
      <c r="AP16" s="5">
        <v>1008</v>
      </c>
      <c r="AQ16" s="5" t="s">
        <v>10</v>
      </c>
      <c r="AR16" s="5" t="s">
        <v>50</v>
      </c>
      <c r="AS16">
        <f t="shared" si="5"/>
        <v>23</v>
      </c>
      <c r="AT16">
        <f t="shared" si="6"/>
        <v>1</v>
      </c>
      <c r="AU16">
        <f t="shared" si="7"/>
        <v>3</v>
      </c>
      <c r="AV16">
        <f t="shared" si="8"/>
        <v>4</v>
      </c>
      <c r="AW16">
        <f t="shared" si="9"/>
        <v>31</v>
      </c>
      <c r="AX16">
        <f t="shared" si="10"/>
        <v>30</v>
      </c>
      <c r="AY16" s="19">
        <v>44000</v>
      </c>
      <c r="AZ16" s="18">
        <f t="shared" si="11"/>
        <v>1419.3548387096773</v>
      </c>
      <c r="BA16">
        <f t="shared" si="13"/>
        <v>1419.3548387096773</v>
      </c>
      <c r="BB16" s="20">
        <f t="shared" si="12"/>
        <v>42580.645161290326</v>
      </c>
    </row>
    <row r="17" spans="5:54" x14ac:dyDescent="0.3">
      <c r="E17" s="11">
        <v>9</v>
      </c>
      <c r="F17" s="5">
        <v>1009</v>
      </c>
      <c r="G17" s="5" t="s">
        <v>11</v>
      </c>
      <c r="H17" s="5">
        <f t="shared" si="4"/>
        <v>4</v>
      </c>
      <c r="I17" s="5" t="s">
        <v>48</v>
      </c>
      <c r="J17" s="5" t="s">
        <v>45</v>
      </c>
      <c r="K17" s="5" t="s">
        <v>45</v>
      </c>
      <c r="L17" s="5" t="s">
        <v>45</v>
      </c>
      <c r="M17" s="5" t="s">
        <v>45</v>
      </c>
      <c r="N17" s="5" t="s">
        <v>45</v>
      </c>
      <c r="O17" s="5" t="str">
        <f t="shared" si="3"/>
        <v>WO</v>
      </c>
      <c r="P17" s="5" t="s">
        <v>45</v>
      </c>
      <c r="Q17" s="5" t="s">
        <v>45</v>
      </c>
      <c r="R17" s="5" t="s">
        <v>45</v>
      </c>
      <c r="S17" s="5" t="s">
        <v>45</v>
      </c>
      <c r="T17" s="5" t="s">
        <v>45</v>
      </c>
      <c r="U17" s="5" t="s">
        <v>45</v>
      </c>
      <c r="V17" s="5" t="str">
        <f t="shared" si="3"/>
        <v>WO</v>
      </c>
      <c r="W17" s="5" t="s">
        <v>45</v>
      </c>
      <c r="X17" s="5" t="s">
        <v>45</v>
      </c>
      <c r="Y17" s="5" t="s">
        <v>45</v>
      </c>
      <c r="Z17" s="5" t="s">
        <v>45</v>
      </c>
      <c r="AA17" s="5" t="s">
        <v>45</v>
      </c>
      <c r="AB17" s="5" t="s">
        <v>48</v>
      </c>
      <c r="AC17" s="5" t="str">
        <f t="shared" ref="AC17:AJ34" si="14">IF(AC$7="Sun","WO","")</f>
        <v>WO</v>
      </c>
      <c r="AD17" s="5" t="s">
        <v>45</v>
      </c>
      <c r="AE17" s="5" t="s">
        <v>45</v>
      </c>
      <c r="AF17" s="5" t="s">
        <v>45</v>
      </c>
      <c r="AG17" s="5" t="s">
        <v>45</v>
      </c>
      <c r="AH17" s="5" t="s">
        <v>45</v>
      </c>
      <c r="AI17" s="5" t="s">
        <v>45</v>
      </c>
      <c r="AJ17" s="5" t="str">
        <f t="shared" si="14"/>
        <v>WO</v>
      </c>
      <c r="AK17" s="5" t="s">
        <v>45</v>
      </c>
      <c r="AL17" s="5" t="s">
        <v>45</v>
      </c>
      <c r="AM17" s="5" t="s">
        <v>45</v>
      </c>
      <c r="AN17" s="5"/>
      <c r="AO17" s="11">
        <v>9</v>
      </c>
      <c r="AP17" s="5">
        <v>1009</v>
      </c>
      <c r="AQ17" s="5" t="s">
        <v>11</v>
      </c>
      <c r="AR17" s="5" t="s">
        <v>50</v>
      </c>
      <c r="AS17">
        <f t="shared" si="5"/>
        <v>25</v>
      </c>
      <c r="AT17">
        <f t="shared" si="6"/>
        <v>0</v>
      </c>
      <c r="AU17">
        <f t="shared" si="7"/>
        <v>2</v>
      </c>
      <c r="AV17">
        <f t="shared" si="8"/>
        <v>4</v>
      </c>
      <c r="AW17">
        <f t="shared" si="9"/>
        <v>31</v>
      </c>
      <c r="AX17">
        <f t="shared" si="10"/>
        <v>31</v>
      </c>
      <c r="AY17" s="19">
        <v>37000</v>
      </c>
      <c r="AZ17" s="18">
        <f t="shared" si="11"/>
        <v>1193.5483870967741</v>
      </c>
      <c r="BA17">
        <f t="shared" si="13"/>
        <v>0</v>
      </c>
      <c r="BB17" s="20">
        <f t="shared" si="12"/>
        <v>37000</v>
      </c>
    </row>
    <row r="18" spans="5:54" x14ac:dyDescent="0.3">
      <c r="E18" s="11">
        <v>10</v>
      </c>
      <c r="F18" s="5">
        <v>1010</v>
      </c>
      <c r="G18" s="5" t="s">
        <v>12</v>
      </c>
      <c r="H18" s="5">
        <f t="shared" si="4"/>
        <v>4</v>
      </c>
      <c r="I18" s="5" t="s">
        <v>48</v>
      </c>
      <c r="J18" s="5" t="s">
        <v>45</v>
      </c>
      <c r="K18" s="5" t="s">
        <v>45</v>
      </c>
      <c r="L18" s="5" t="s">
        <v>45</v>
      </c>
      <c r="M18" s="5" t="s">
        <v>45</v>
      </c>
      <c r="N18" s="5" t="s">
        <v>45</v>
      </c>
      <c r="O18" s="5" t="str">
        <f t="shared" ref="O18:V33" si="15">IF(O$7="Sun","WO","")</f>
        <v>WO</v>
      </c>
      <c r="P18" s="5" t="s">
        <v>45</v>
      </c>
      <c r="Q18" s="5" t="s">
        <v>45</v>
      </c>
      <c r="R18" s="5" t="s">
        <v>45</v>
      </c>
      <c r="S18" s="5" t="s">
        <v>45</v>
      </c>
      <c r="T18" s="5" t="s">
        <v>45</v>
      </c>
      <c r="U18" s="5" t="s">
        <v>45</v>
      </c>
      <c r="V18" s="5" t="str">
        <f t="shared" si="15"/>
        <v>WO</v>
      </c>
      <c r="W18" s="5" t="s">
        <v>46</v>
      </c>
      <c r="X18" s="5" t="s">
        <v>45</v>
      </c>
      <c r="Y18" s="5" t="s">
        <v>46</v>
      </c>
      <c r="Z18" s="5" t="s">
        <v>45</v>
      </c>
      <c r="AA18" s="5" t="s">
        <v>45</v>
      </c>
      <c r="AB18" s="5" t="s">
        <v>48</v>
      </c>
      <c r="AC18" s="5" t="str">
        <f t="shared" si="14"/>
        <v>WO</v>
      </c>
      <c r="AD18" s="5" t="s">
        <v>45</v>
      </c>
      <c r="AE18" s="5" t="s">
        <v>45</v>
      </c>
      <c r="AF18" s="5" t="s">
        <v>46</v>
      </c>
      <c r="AG18" s="5" t="s">
        <v>45</v>
      </c>
      <c r="AH18" s="5" t="s">
        <v>45</v>
      </c>
      <c r="AI18" s="5" t="s">
        <v>45</v>
      </c>
      <c r="AJ18" s="5" t="str">
        <f t="shared" si="14"/>
        <v>WO</v>
      </c>
      <c r="AK18" s="5" t="s">
        <v>45</v>
      </c>
      <c r="AL18" s="5" t="s">
        <v>45</v>
      </c>
      <c r="AM18" s="5" t="s">
        <v>45</v>
      </c>
      <c r="AN18" s="5"/>
      <c r="AO18" s="11">
        <v>10</v>
      </c>
      <c r="AP18" s="5">
        <v>1010</v>
      </c>
      <c r="AQ18" s="5" t="s">
        <v>12</v>
      </c>
      <c r="AR18" s="5" t="s">
        <v>50</v>
      </c>
      <c r="AS18">
        <f t="shared" si="5"/>
        <v>22</v>
      </c>
      <c r="AT18">
        <f t="shared" si="6"/>
        <v>3</v>
      </c>
      <c r="AU18">
        <f t="shared" si="7"/>
        <v>2</v>
      </c>
      <c r="AV18">
        <f t="shared" si="8"/>
        <v>4</v>
      </c>
      <c r="AW18">
        <f t="shared" si="9"/>
        <v>31</v>
      </c>
      <c r="AX18">
        <f t="shared" si="10"/>
        <v>28</v>
      </c>
      <c r="AY18" s="19">
        <v>26000</v>
      </c>
      <c r="AZ18" s="18">
        <f t="shared" si="11"/>
        <v>838.70967741935488</v>
      </c>
      <c r="BA18">
        <f t="shared" si="13"/>
        <v>2516.1290322580644</v>
      </c>
      <c r="BB18" s="20">
        <f t="shared" si="12"/>
        <v>23483.870967741936</v>
      </c>
    </row>
    <row r="19" spans="5:54" x14ac:dyDescent="0.3">
      <c r="E19" s="11">
        <v>11</v>
      </c>
      <c r="F19" s="5">
        <v>1011</v>
      </c>
      <c r="G19" s="5" t="s">
        <v>13</v>
      </c>
      <c r="H19" s="5">
        <f t="shared" si="4"/>
        <v>4</v>
      </c>
      <c r="I19" s="5" t="s">
        <v>48</v>
      </c>
      <c r="J19" s="5" t="s">
        <v>45</v>
      </c>
      <c r="K19" s="5" t="s">
        <v>45</v>
      </c>
      <c r="L19" s="5" t="s">
        <v>45</v>
      </c>
      <c r="M19" s="5" t="s">
        <v>45</v>
      </c>
      <c r="N19" s="5" t="s">
        <v>45</v>
      </c>
      <c r="O19" s="5" t="str">
        <f t="shared" si="15"/>
        <v>WO</v>
      </c>
      <c r="P19" s="5" t="s">
        <v>45</v>
      </c>
      <c r="Q19" s="5" t="s">
        <v>45</v>
      </c>
      <c r="R19" s="5" t="s">
        <v>45</v>
      </c>
      <c r="S19" s="5" t="s">
        <v>45</v>
      </c>
      <c r="T19" s="5" t="s">
        <v>45</v>
      </c>
      <c r="U19" s="5" t="s">
        <v>45</v>
      </c>
      <c r="V19" s="5" t="str">
        <f t="shared" si="15"/>
        <v>WO</v>
      </c>
      <c r="W19" s="5" t="s">
        <v>45</v>
      </c>
      <c r="X19" s="5" t="s">
        <v>45</v>
      </c>
      <c r="Y19" s="5" t="s">
        <v>45</v>
      </c>
      <c r="Z19" s="5" t="s">
        <v>45</v>
      </c>
      <c r="AA19" s="5" t="s">
        <v>45</v>
      </c>
      <c r="AB19" s="5" t="s">
        <v>48</v>
      </c>
      <c r="AC19" s="5" t="str">
        <f t="shared" si="14"/>
        <v>WO</v>
      </c>
      <c r="AD19" s="5" t="s">
        <v>45</v>
      </c>
      <c r="AE19" s="5" t="s">
        <v>45</v>
      </c>
      <c r="AF19" s="5" t="s">
        <v>45</v>
      </c>
      <c r="AG19" s="5" t="s">
        <v>45</v>
      </c>
      <c r="AH19" s="5" t="s">
        <v>45</v>
      </c>
      <c r="AI19" s="5" t="s">
        <v>45</v>
      </c>
      <c r="AJ19" s="5" t="str">
        <f t="shared" si="14"/>
        <v>WO</v>
      </c>
      <c r="AK19" s="5" t="s">
        <v>45</v>
      </c>
      <c r="AL19" s="5" t="s">
        <v>45</v>
      </c>
      <c r="AM19" s="5" t="s">
        <v>45</v>
      </c>
      <c r="AN19" s="5"/>
      <c r="AO19" s="11">
        <v>11</v>
      </c>
      <c r="AP19" s="5">
        <v>1011</v>
      </c>
      <c r="AQ19" s="5" t="s">
        <v>13</v>
      </c>
      <c r="AR19" s="5" t="s">
        <v>50</v>
      </c>
      <c r="AS19">
        <f t="shared" si="5"/>
        <v>25</v>
      </c>
      <c r="AT19">
        <f t="shared" si="6"/>
        <v>0</v>
      </c>
      <c r="AU19">
        <f t="shared" si="7"/>
        <v>2</v>
      </c>
      <c r="AV19">
        <f t="shared" si="8"/>
        <v>4</v>
      </c>
      <c r="AW19">
        <f t="shared" si="9"/>
        <v>31</v>
      </c>
      <c r="AX19">
        <f t="shared" si="10"/>
        <v>31</v>
      </c>
      <c r="AY19" s="19">
        <v>62000</v>
      </c>
      <c r="AZ19" s="18">
        <f t="shared" si="11"/>
        <v>2000</v>
      </c>
      <c r="BA19">
        <f t="shared" si="13"/>
        <v>0</v>
      </c>
      <c r="BB19" s="20">
        <f t="shared" si="12"/>
        <v>62000</v>
      </c>
    </row>
    <row r="20" spans="5:54" x14ac:dyDescent="0.3">
      <c r="E20" s="11">
        <v>12</v>
      </c>
      <c r="F20" s="5">
        <v>1012</v>
      </c>
      <c r="G20" s="5" t="s">
        <v>14</v>
      </c>
      <c r="H20" s="5">
        <f t="shared" si="4"/>
        <v>4</v>
      </c>
      <c r="I20" s="5" t="s">
        <v>48</v>
      </c>
      <c r="J20" s="5" t="s">
        <v>45</v>
      </c>
      <c r="K20" s="5" t="s">
        <v>45</v>
      </c>
      <c r="L20" s="5" t="s">
        <v>45</v>
      </c>
      <c r="M20" s="5" t="s">
        <v>45</v>
      </c>
      <c r="N20" s="5" t="s">
        <v>45</v>
      </c>
      <c r="O20" s="5" t="str">
        <f t="shared" si="15"/>
        <v>WO</v>
      </c>
      <c r="P20" s="5" t="s">
        <v>45</v>
      </c>
      <c r="Q20" s="5" t="s">
        <v>45</v>
      </c>
      <c r="R20" s="5" t="s">
        <v>45</v>
      </c>
      <c r="S20" s="5" t="s">
        <v>45</v>
      </c>
      <c r="T20" s="5" t="s">
        <v>45</v>
      </c>
      <c r="U20" s="5" t="s">
        <v>45</v>
      </c>
      <c r="V20" s="5" t="str">
        <f t="shared" si="15"/>
        <v>WO</v>
      </c>
      <c r="W20" s="5" t="s">
        <v>45</v>
      </c>
      <c r="X20" s="5" t="s">
        <v>45</v>
      </c>
      <c r="Y20" s="5" t="s">
        <v>45</v>
      </c>
      <c r="Z20" s="5" t="s">
        <v>45</v>
      </c>
      <c r="AA20" s="5" t="s">
        <v>45</v>
      </c>
      <c r="AB20" s="5" t="s">
        <v>48</v>
      </c>
      <c r="AC20" s="5" t="str">
        <f t="shared" si="14"/>
        <v>WO</v>
      </c>
      <c r="AD20" s="5" t="s">
        <v>45</v>
      </c>
      <c r="AE20" s="5" t="s">
        <v>45</v>
      </c>
      <c r="AF20" s="5" t="s">
        <v>45</v>
      </c>
      <c r="AG20" s="5" t="s">
        <v>45</v>
      </c>
      <c r="AH20" s="5" t="s">
        <v>45</v>
      </c>
      <c r="AI20" s="5" t="s">
        <v>45</v>
      </c>
      <c r="AJ20" s="5" t="str">
        <f t="shared" si="14"/>
        <v>WO</v>
      </c>
      <c r="AK20" s="5" t="s">
        <v>45</v>
      </c>
      <c r="AL20" s="5" t="s">
        <v>45</v>
      </c>
      <c r="AM20" s="5" t="s">
        <v>45</v>
      </c>
      <c r="AN20" s="5"/>
      <c r="AO20" s="11">
        <v>12</v>
      </c>
      <c r="AP20" s="5">
        <v>1012</v>
      </c>
      <c r="AQ20" s="5" t="s">
        <v>14</v>
      </c>
      <c r="AR20" s="5" t="s">
        <v>50</v>
      </c>
      <c r="AS20">
        <f t="shared" si="5"/>
        <v>25</v>
      </c>
      <c r="AT20">
        <f t="shared" si="6"/>
        <v>0</v>
      </c>
      <c r="AU20">
        <f t="shared" si="7"/>
        <v>2</v>
      </c>
      <c r="AV20">
        <f t="shared" si="8"/>
        <v>4</v>
      </c>
      <c r="AW20">
        <f t="shared" si="9"/>
        <v>31</v>
      </c>
      <c r="AX20">
        <f t="shared" si="10"/>
        <v>31</v>
      </c>
      <c r="AY20" s="19">
        <v>25000</v>
      </c>
      <c r="AZ20" s="18">
        <f t="shared" si="11"/>
        <v>806.45161290322585</v>
      </c>
      <c r="BA20">
        <f t="shared" si="13"/>
        <v>0</v>
      </c>
      <c r="BB20" s="20">
        <f t="shared" si="12"/>
        <v>25000</v>
      </c>
    </row>
    <row r="21" spans="5:54" x14ac:dyDescent="0.3">
      <c r="E21" s="11">
        <v>13</v>
      </c>
      <c r="F21" s="5">
        <v>1013</v>
      </c>
      <c r="G21" s="5" t="s">
        <v>15</v>
      </c>
      <c r="H21" s="5">
        <f t="shared" si="4"/>
        <v>4</v>
      </c>
      <c r="I21" s="5" t="s">
        <v>48</v>
      </c>
      <c r="J21" s="5" t="s">
        <v>45</v>
      </c>
      <c r="K21" s="5" t="s">
        <v>45</v>
      </c>
      <c r="L21" s="5" t="s">
        <v>45</v>
      </c>
      <c r="M21" s="5" t="s">
        <v>45</v>
      </c>
      <c r="N21" s="5" t="s">
        <v>46</v>
      </c>
      <c r="O21" s="5" t="str">
        <f t="shared" si="15"/>
        <v>WO</v>
      </c>
      <c r="P21" s="5" t="s">
        <v>46</v>
      </c>
      <c r="Q21" s="5" t="s">
        <v>45</v>
      </c>
      <c r="R21" s="5" t="s">
        <v>45</v>
      </c>
      <c r="S21" s="5" t="s">
        <v>45</v>
      </c>
      <c r="T21" s="5" t="s">
        <v>45</v>
      </c>
      <c r="U21" s="5" t="s">
        <v>45</v>
      </c>
      <c r="V21" s="5" t="str">
        <f t="shared" si="15"/>
        <v>WO</v>
      </c>
      <c r="W21" s="5" t="s">
        <v>45</v>
      </c>
      <c r="X21" s="5" t="s">
        <v>45</v>
      </c>
      <c r="Y21" s="5" t="s">
        <v>45</v>
      </c>
      <c r="Z21" s="5" t="s">
        <v>45</v>
      </c>
      <c r="AA21" s="5" t="s">
        <v>45</v>
      </c>
      <c r="AB21" s="5" t="s">
        <v>48</v>
      </c>
      <c r="AC21" s="5" t="str">
        <f t="shared" si="14"/>
        <v>WO</v>
      </c>
      <c r="AD21" s="5" t="s">
        <v>45</v>
      </c>
      <c r="AE21" s="5" t="s">
        <v>45</v>
      </c>
      <c r="AF21" s="5" t="s">
        <v>45</v>
      </c>
      <c r="AG21" s="5" t="s">
        <v>45</v>
      </c>
      <c r="AH21" s="5" t="s">
        <v>45</v>
      </c>
      <c r="AI21" s="5" t="s">
        <v>45</v>
      </c>
      <c r="AJ21" s="5" t="str">
        <f t="shared" si="14"/>
        <v>WO</v>
      </c>
      <c r="AK21" s="5" t="s">
        <v>45</v>
      </c>
      <c r="AL21" s="5" t="s">
        <v>45</v>
      </c>
      <c r="AM21" s="5" t="s">
        <v>45</v>
      </c>
      <c r="AN21" s="5"/>
      <c r="AO21" s="11">
        <v>13</v>
      </c>
      <c r="AP21" s="5">
        <v>1013</v>
      </c>
      <c r="AQ21" s="5" t="s">
        <v>15</v>
      </c>
      <c r="AR21" s="5" t="s">
        <v>50</v>
      </c>
      <c r="AS21">
        <f t="shared" si="5"/>
        <v>23</v>
      </c>
      <c r="AT21">
        <f t="shared" si="6"/>
        <v>2</v>
      </c>
      <c r="AU21">
        <f t="shared" si="7"/>
        <v>2</v>
      </c>
      <c r="AV21">
        <f t="shared" si="8"/>
        <v>4</v>
      </c>
      <c r="AW21">
        <f t="shared" si="9"/>
        <v>31</v>
      </c>
      <c r="AX21">
        <f t="shared" si="10"/>
        <v>29</v>
      </c>
      <c r="AY21" s="19">
        <v>46000</v>
      </c>
      <c r="AZ21" s="18">
        <f t="shared" si="11"/>
        <v>1483.8709677419354</v>
      </c>
      <c r="BA21">
        <f t="shared" si="13"/>
        <v>2967.7419354838707</v>
      </c>
      <c r="BB21" s="20">
        <f t="shared" si="12"/>
        <v>43032.258064516129</v>
      </c>
    </row>
    <row r="22" spans="5:54" x14ac:dyDescent="0.3">
      <c r="E22" s="11">
        <v>14</v>
      </c>
      <c r="F22" s="5">
        <v>1014</v>
      </c>
      <c r="G22" s="5" t="s">
        <v>16</v>
      </c>
      <c r="H22" s="5">
        <f t="shared" si="4"/>
        <v>4</v>
      </c>
      <c r="I22" s="5" t="s">
        <v>48</v>
      </c>
      <c r="J22" s="5" t="s">
        <v>45</v>
      </c>
      <c r="K22" s="5" t="s">
        <v>45</v>
      </c>
      <c r="L22" s="5" t="s">
        <v>45</v>
      </c>
      <c r="M22" s="5" t="s">
        <v>45</v>
      </c>
      <c r="N22" s="5" t="s">
        <v>45</v>
      </c>
      <c r="O22" s="5" t="str">
        <f t="shared" si="15"/>
        <v>WO</v>
      </c>
      <c r="P22" s="5" t="s">
        <v>45</v>
      </c>
      <c r="Q22" s="5" t="s">
        <v>45</v>
      </c>
      <c r="R22" s="5" t="s">
        <v>45</v>
      </c>
      <c r="S22" s="5" t="s">
        <v>45</v>
      </c>
      <c r="T22" s="5" t="s">
        <v>45</v>
      </c>
      <c r="U22" s="5" t="s">
        <v>45</v>
      </c>
      <c r="V22" s="5" t="str">
        <f t="shared" si="15"/>
        <v>WO</v>
      </c>
      <c r="W22" s="5" t="s">
        <v>45</v>
      </c>
      <c r="X22" s="5" t="s">
        <v>45</v>
      </c>
      <c r="Y22" s="5" t="s">
        <v>45</v>
      </c>
      <c r="Z22" s="5" t="s">
        <v>45</v>
      </c>
      <c r="AA22" s="5" t="s">
        <v>45</v>
      </c>
      <c r="AB22" s="5" t="s">
        <v>48</v>
      </c>
      <c r="AC22" s="5" t="str">
        <f t="shared" si="14"/>
        <v>WO</v>
      </c>
      <c r="AD22" s="5" t="s">
        <v>45</v>
      </c>
      <c r="AE22" s="5" t="s">
        <v>45</v>
      </c>
      <c r="AF22" s="5" t="s">
        <v>45</v>
      </c>
      <c r="AG22" s="5" t="s">
        <v>45</v>
      </c>
      <c r="AH22" s="5" t="s">
        <v>45</v>
      </c>
      <c r="AI22" s="5" t="s">
        <v>45</v>
      </c>
      <c r="AJ22" s="5" t="str">
        <f t="shared" si="14"/>
        <v>WO</v>
      </c>
      <c r="AK22" s="5" t="s">
        <v>45</v>
      </c>
      <c r="AL22" s="5" t="s">
        <v>48</v>
      </c>
      <c r="AM22" s="5" t="s">
        <v>48</v>
      </c>
      <c r="AN22" s="5"/>
      <c r="AO22" s="11">
        <v>14</v>
      </c>
      <c r="AP22" s="5">
        <v>1014</v>
      </c>
      <c r="AQ22" s="5" t="s">
        <v>16</v>
      </c>
      <c r="AR22" s="5" t="s">
        <v>50</v>
      </c>
      <c r="AS22">
        <f t="shared" si="5"/>
        <v>23</v>
      </c>
      <c r="AT22">
        <f t="shared" si="6"/>
        <v>0</v>
      </c>
      <c r="AU22">
        <f t="shared" si="7"/>
        <v>4</v>
      </c>
      <c r="AV22">
        <f t="shared" si="8"/>
        <v>4</v>
      </c>
      <c r="AW22">
        <f t="shared" si="9"/>
        <v>31</v>
      </c>
      <c r="AX22">
        <f t="shared" si="10"/>
        <v>31</v>
      </c>
      <c r="AY22" s="19">
        <v>42000</v>
      </c>
      <c r="AZ22" s="18">
        <f t="shared" si="11"/>
        <v>1354.8387096774193</v>
      </c>
      <c r="BA22">
        <f t="shared" si="13"/>
        <v>0</v>
      </c>
      <c r="BB22" s="20">
        <f t="shared" si="12"/>
        <v>42000</v>
      </c>
    </row>
    <row r="23" spans="5:54" x14ac:dyDescent="0.3">
      <c r="E23" s="11">
        <v>15</v>
      </c>
      <c r="F23" s="5">
        <v>1015</v>
      </c>
      <c r="G23" s="5" t="s">
        <v>17</v>
      </c>
      <c r="H23" s="5">
        <f t="shared" si="4"/>
        <v>4</v>
      </c>
      <c r="I23" s="5" t="s">
        <v>48</v>
      </c>
      <c r="J23" s="5" t="s">
        <v>45</v>
      </c>
      <c r="K23" s="5" t="s">
        <v>45</v>
      </c>
      <c r="L23" s="5" t="s">
        <v>45</v>
      </c>
      <c r="M23" s="5" t="s">
        <v>45</v>
      </c>
      <c r="N23" s="5" t="s">
        <v>45</v>
      </c>
      <c r="O23" s="5" t="str">
        <f t="shared" si="15"/>
        <v>WO</v>
      </c>
      <c r="P23" s="5" t="s">
        <v>45</v>
      </c>
      <c r="Q23" s="5" t="s">
        <v>45</v>
      </c>
      <c r="R23" s="5" t="s">
        <v>45</v>
      </c>
      <c r="S23" s="5" t="s">
        <v>45</v>
      </c>
      <c r="T23" s="5" t="s">
        <v>45</v>
      </c>
      <c r="U23" s="5" t="s">
        <v>45</v>
      </c>
      <c r="V23" s="5" t="str">
        <f t="shared" si="15"/>
        <v>WO</v>
      </c>
      <c r="W23" s="5" t="s">
        <v>45</v>
      </c>
      <c r="X23" s="5" t="s">
        <v>45</v>
      </c>
      <c r="Y23" s="5" t="s">
        <v>45</v>
      </c>
      <c r="Z23" s="5" t="s">
        <v>45</v>
      </c>
      <c r="AA23" s="5" t="s">
        <v>45</v>
      </c>
      <c r="AB23" s="5" t="s">
        <v>48</v>
      </c>
      <c r="AC23" s="5" t="str">
        <f t="shared" si="14"/>
        <v>WO</v>
      </c>
      <c r="AD23" s="5" t="s">
        <v>45</v>
      </c>
      <c r="AE23" s="5" t="s">
        <v>45</v>
      </c>
      <c r="AF23" s="5" t="s">
        <v>45</v>
      </c>
      <c r="AG23" s="5" t="s">
        <v>45</v>
      </c>
      <c r="AH23" s="5" t="s">
        <v>45</v>
      </c>
      <c r="AI23" s="5" t="s">
        <v>45</v>
      </c>
      <c r="AJ23" s="5" t="str">
        <f t="shared" si="14"/>
        <v>WO</v>
      </c>
      <c r="AK23" s="5" t="s">
        <v>45</v>
      </c>
      <c r="AL23" s="5" t="s">
        <v>45</v>
      </c>
      <c r="AM23" s="5" t="s">
        <v>45</v>
      </c>
      <c r="AN23" s="5"/>
      <c r="AO23" s="11">
        <v>15</v>
      </c>
      <c r="AP23" s="5">
        <v>1015</v>
      </c>
      <c r="AQ23" s="5" t="s">
        <v>17</v>
      </c>
      <c r="AR23" s="5" t="s">
        <v>50</v>
      </c>
      <c r="AS23">
        <f t="shared" si="5"/>
        <v>25</v>
      </c>
      <c r="AT23">
        <f t="shared" si="6"/>
        <v>0</v>
      </c>
      <c r="AU23">
        <f t="shared" si="7"/>
        <v>2</v>
      </c>
      <c r="AV23">
        <f t="shared" si="8"/>
        <v>4</v>
      </c>
      <c r="AW23">
        <f t="shared" si="9"/>
        <v>31</v>
      </c>
      <c r="AX23">
        <f t="shared" si="10"/>
        <v>31</v>
      </c>
      <c r="AY23" s="19">
        <v>32000</v>
      </c>
      <c r="AZ23" s="18">
        <f t="shared" si="11"/>
        <v>1032.258064516129</v>
      </c>
      <c r="BA23">
        <f t="shared" si="13"/>
        <v>0</v>
      </c>
      <c r="BB23" s="20">
        <f t="shared" si="12"/>
        <v>32000</v>
      </c>
    </row>
    <row r="24" spans="5:54" x14ac:dyDescent="0.3">
      <c r="E24" s="11">
        <v>16</v>
      </c>
      <c r="F24" s="5">
        <v>1016</v>
      </c>
      <c r="G24" s="5" t="s">
        <v>18</v>
      </c>
      <c r="H24" s="5">
        <f t="shared" si="4"/>
        <v>4</v>
      </c>
      <c r="I24" s="5" t="s">
        <v>48</v>
      </c>
      <c r="J24" s="5" t="s">
        <v>45</v>
      </c>
      <c r="K24" s="5" t="s">
        <v>45</v>
      </c>
      <c r="L24" s="5" t="s">
        <v>45</v>
      </c>
      <c r="M24" s="5" t="s">
        <v>45</v>
      </c>
      <c r="N24" s="5" t="s">
        <v>45</v>
      </c>
      <c r="O24" s="5" t="str">
        <f t="shared" si="15"/>
        <v>WO</v>
      </c>
      <c r="P24" s="5" t="s">
        <v>45</v>
      </c>
      <c r="Q24" s="5" t="s">
        <v>45</v>
      </c>
      <c r="R24" s="5" t="s">
        <v>45</v>
      </c>
      <c r="S24" s="5" t="s">
        <v>45</v>
      </c>
      <c r="T24" s="5" t="s">
        <v>45</v>
      </c>
      <c r="U24" s="5" t="s">
        <v>45</v>
      </c>
      <c r="V24" s="5" t="str">
        <f t="shared" si="15"/>
        <v>WO</v>
      </c>
      <c r="W24" s="5" t="s">
        <v>45</v>
      </c>
      <c r="X24" s="5" t="s">
        <v>45</v>
      </c>
      <c r="Y24" s="5" t="s">
        <v>45</v>
      </c>
      <c r="Z24" s="5" t="s">
        <v>45</v>
      </c>
      <c r="AA24" s="5" t="s">
        <v>45</v>
      </c>
      <c r="AB24" s="5" t="s">
        <v>48</v>
      </c>
      <c r="AC24" s="5" t="str">
        <f t="shared" si="14"/>
        <v>WO</v>
      </c>
      <c r="AD24" s="5" t="s">
        <v>45</v>
      </c>
      <c r="AE24" s="5" t="s">
        <v>45</v>
      </c>
      <c r="AF24" s="5" t="s">
        <v>45</v>
      </c>
      <c r="AG24" s="5" t="s">
        <v>45</v>
      </c>
      <c r="AH24" s="5" t="s">
        <v>45</v>
      </c>
      <c r="AI24" s="5" t="s">
        <v>45</v>
      </c>
      <c r="AJ24" s="5" t="str">
        <f t="shared" si="14"/>
        <v>WO</v>
      </c>
      <c r="AK24" s="5" t="s">
        <v>45</v>
      </c>
      <c r="AL24" s="5" t="s">
        <v>45</v>
      </c>
      <c r="AM24" s="5" t="s">
        <v>45</v>
      </c>
      <c r="AN24" s="5"/>
      <c r="AO24" s="11">
        <v>16</v>
      </c>
      <c r="AP24" s="5">
        <v>1016</v>
      </c>
      <c r="AQ24" s="5" t="s">
        <v>18</v>
      </c>
      <c r="AR24" s="5" t="s">
        <v>50</v>
      </c>
      <c r="AS24">
        <f t="shared" si="5"/>
        <v>25</v>
      </c>
      <c r="AT24">
        <f t="shared" si="6"/>
        <v>0</v>
      </c>
      <c r="AU24">
        <f t="shared" si="7"/>
        <v>2</v>
      </c>
      <c r="AV24">
        <f t="shared" si="8"/>
        <v>4</v>
      </c>
      <c r="AW24">
        <f t="shared" si="9"/>
        <v>31</v>
      </c>
      <c r="AX24">
        <f t="shared" si="10"/>
        <v>31</v>
      </c>
      <c r="AY24" s="19">
        <v>55000</v>
      </c>
      <c r="AZ24" s="18">
        <f t="shared" si="11"/>
        <v>1774.1935483870968</v>
      </c>
      <c r="BA24">
        <f t="shared" si="13"/>
        <v>0</v>
      </c>
      <c r="BB24" s="20">
        <f t="shared" si="12"/>
        <v>55000</v>
      </c>
    </row>
    <row r="25" spans="5:54" x14ac:dyDescent="0.3">
      <c r="E25" s="11">
        <v>17</v>
      </c>
      <c r="F25" s="5">
        <v>1017</v>
      </c>
      <c r="G25" s="5" t="s">
        <v>19</v>
      </c>
      <c r="H25" s="5">
        <f t="shared" si="4"/>
        <v>4</v>
      </c>
      <c r="I25" s="5" t="s">
        <v>48</v>
      </c>
      <c r="J25" s="5" t="s">
        <v>45</v>
      </c>
      <c r="K25" s="5" t="s">
        <v>45</v>
      </c>
      <c r="L25" s="5" t="s">
        <v>45</v>
      </c>
      <c r="M25" s="5" t="s">
        <v>45</v>
      </c>
      <c r="N25" s="5" t="s">
        <v>45</v>
      </c>
      <c r="O25" s="5" t="str">
        <f t="shared" si="15"/>
        <v>WO</v>
      </c>
      <c r="P25" s="5" t="s">
        <v>45</v>
      </c>
      <c r="Q25" s="5" t="s">
        <v>45</v>
      </c>
      <c r="R25" s="5" t="s">
        <v>45</v>
      </c>
      <c r="S25" s="5" t="s">
        <v>45</v>
      </c>
      <c r="T25" s="5" t="s">
        <v>45</v>
      </c>
      <c r="U25" s="5" t="s">
        <v>45</v>
      </c>
      <c r="V25" s="5" t="str">
        <f t="shared" si="15"/>
        <v>WO</v>
      </c>
      <c r="W25" s="5" t="s">
        <v>45</v>
      </c>
      <c r="X25" s="5" t="s">
        <v>45</v>
      </c>
      <c r="Y25" s="5" t="s">
        <v>45</v>
      </c>
      <c r="Z25" s="5" t="s">
        <v>46</v>
      </c>
      <c r="AA25" s="5" t="s">
        <v>45</v>
      </c>
      <c r="AB25" s="5" t="s">
        <v>48</v>
      </c>
      <c r="AC25" s="5" t="str">
        <f t="shared" si="14"/>
        <v>WO</v>
      </c>
      <c r="AD25" s="5" t="s">
        <v>45</v>
      </c>
      <c r="AE25" s="5" t="s">
        <v>45</v>
      </c>
      <c r="AF25" s="5" t="s">
        <v>45</v>
      </c>
      <c r="AG25" s="5" t="s">
        <v>45</v>
      </c>
      <c r="AH25" s="5" t="s">
        <v>45</v>
      </c>
      <c r="AI25" s="5" t="s">
        <v>45</v>
      </c>
      <c r="AJ25" s="5" t="str">
        <f t="shared" si="14"/>
        <v>WO</v>
      </c>
      <c r="AK25" s="5" t="s">
        <v>45</v>
      </c>
      <c r="AL25" s="5" t="s">
        <v>45</v>
      </c>
      <c r="AM25" s="5" t="s">
        <v>45</v>
      </c>
      <c r="AN25" s="5"/>
      <c r="AO25" s="11">
        <v>17</v>
      </c>
      <c r="AP25" s="5">
        <v>1017</v>
      </c>
      <c r="AQ25" s="5" t="s">
        <v>19</v>
      </c>
      <c r="AR25" s="5" t="s">
        <v>50</v>
      </c>
      <c r="AS25">
        <f t="shared" si="5"/>
        <v>24</v>
      </c>
      <c r="AT25">
        <f t="shared" si="6"/>
        <v>1</v>
      </c>
      <c r="AU25">
        <f t="shared" si="7"/>
        <v>2</v>
      </c>
      <c r="AV25">
        <f t="shared" si="8"/>
        <v>4</v>
      </c>
      <c r="AW25">
        <f t="shared" si="9"/>
        <v>31</v>
      </c>
      <c r="AX25">
        <f t="shared" si="10"/>
        <v>30</v>
      </c>
      <c r="AY25" s="19">
        <v>60000</v>
      </c>
      <c r="AZ25" s="18">
        <f t="shared" si="11"/>
        <v>1935.483870967742</v>
      </c>
      <c r="BA25">
        <f t="shared" si="13"/>
        <v>1935.483870967742</v>
      </c>
      <c r="BB25" s="20">
        <f t="shared" si="12"/>
        <v>58064.516129032258</v>
      </c>
    </row>
    <row r="26" spans="5:54" x14ac:dyDescent="0.3">
      <c r="E26" s="11">
        <v>18</v>
      </c>
      <c r="F26" s="5">
        <v>1018</v>
      </c>
      <c r="G26" s="5" t="s">
        <v>20</v>
      </c>
      <c r="H26" s="5">
        <f t="shared" si="4"/>
        <v>4</v>
      </c>
      <c r="I26" s="5" t="s">
        <v>48</v>
      </c>
      <c r="J26" s="5" t="s">
        <v>45</v>
      </c>
      <c r="K26" s="5" t="s">
        <v>46</v>
      </c>
      <c r="L26" s="5" t="s">
        <v>45</v>
      </c>
      <c r="M26" s="5" t="s">
        <v>45</v>
      </c>
      <c r="N26" s="5" t="s">
        <v>45</v>
      </c>
      <c r="O26" s="5" t="str">
        <f t="shared" si="15"/>
        <v>WO</v>
      </c>
      <c r="P26" s="5" t="s">
        <v>45</v>
      </c>
      <c r="Q26" s="5" t="s">
        <v>45</v>
      </c>
      <c r="R26" s="5" t="s">
        <v>45</v>
      </c>
      <c r="S26" s="5" t="s">
        <v>45</v>
      </c>
      <c r="T26" s="5" t="s">
        <v>45</v>
      </c>
      <c r="U26" s="5" t="s">
        <v>45</v>
      </c>
      <c r="V26" s="5" t="str">
        <f t="shared" si="15"/>
        <v>WO</v>
      </c>
      <c r="W26" s="5" t="s">
        <v>45</v>
      </c>
      <c r="X26" s="5" t="s">
        <v>45</v>
      </c>
      <c r="Y26" s="5" t="s">
        <v>45</v>
      </c>
      <c r="Z26" s="5" t="s">
        <v>45</v>
      </c>
      <c r="AA26" s="5" t="s">
        <v>45</v>
      </c>
      <c r="AB26" s="5" t="s">
        <v>48</v>
      </c>
      <c r="AC26" s="5" t="str">
        <f t="shared" si="14"/>
        <v>WO</v>
      </c>
      <c r="AD26" s="5" t="s">
        <v>45</v>
      </c>
      <c r="AE26" s="5" t="s">
        <v>45</v>
      </c>
      <c r="AF26" s="5" t="s">
        <v>45</v>
      </c>
      <c r="AG26" s="5" t="s">
        <v>45</v>
      </c>
      <c r="AH26" s="5" t="s">
        <v>45</v>
      </c>
      <c r="AI26" s="5" t="s">
        <v>45</v>
      </c>
      <c r="AJ26" s="5" t="str">
        <f t="shared" si="14"/>
        <v>WO</v>
      </c>
      <c r="AK26" s="5" t="s">
        <v>45</v>
      </c>
      <c r="AL26" s="5" t="s">
        <v>45</v>
      </c>
      <c r="AM26" s="5" t="s">
        <v>45</v>
      </c>
      <c r="AN26" s="5"/>
      <c r="AO26" s="11">
        <v>18</v>
      </c>
      <c r="AP26" s="5">
        <v>1018</v>
      </c>
      <c r="AQ26" s="5" t="s">
        <v>20</v>
      </c>
      <c r="AR26" s="5" t="s">
        <v>50</v>
      </c>
      <c r="AS26">
        <f t="shared" si="5"/>
        <v>24</v>
      </c>
      <c r="AT26">
        <f t="shared" si="6"/>
        <v>1</v>
      </c>
      <c r="AU26">
        <f t="shared" si="7"/>
        <v>2</v>
      </c>
      <c r="AV26">
        <f t="shared" si="8"/>
        <v>4</v>
      </c>
      <c r="AW26">
        <f t="shared" si="9"/>
        <v>31</v>
      </c>
      <c r="AX26">
        <f t="shared" si="10"/>
        <v>30</v>
      </c>
      <c r="AY26" s="19">
        <v>28000</v>
      </c>
      <c r="AZ26" s="18">
        <f t="shared" si="11"/>
        <v>903.22580645161293</v>
      </c>
      <c r="BA26">
        <f t="shared" si="13"/>
        <v>903.22580645161293</v>
      </c>
      <c r="BB26" s="20">
        <f t="shared" si="12"/>
        <v>27096.774193548386</v>
      </c>
    </row>
    <row r="27" spans="5:54" x14ac:dyDescent="0.3">
      <c r="E27" s="11">
        <v>19</v>
      </c>
      <c r="F27" s="5">
        <v>1019</v>
      </c>
      <c r="G27" s="5" t="s">
        <v>21</v>
      </c>
      <c r="H27" s="5">
        <f t="shared" si="4"/>
        <v>4</v>
      </c>
      <c r="I27" s="5" t="s">
        <v>48</v>
      </c>
      <c r="J27" s="5" t="s">
        <v>45</v>
      </c>
      <c r="K27" s="5" t="s">
        <v>45</v>
      </c>
      <c r="L27" s="5" t="s">
        <v>45</v>
      </c>
      <c r="M27" s="5" t="s">
        <v>45</v>
      </c>
      <c r="N27" s="5" t="s">
        <v>45</v>
      </c>
      <c r="O27" s="5" t="str">
        <f t="shared" si="15"/>
        <v>WO</v>
      </c>
      <c r="P27" s="5" t="s">
        <v>45</v>
      </c>
      <c r="Q27" s="5" t="s">
        <v>45</v>
      </c>
      <c r="R27" s="5" t="s">
        <v>45</v>
      </c>
      <c r="S27" s="5" t="s">
        <v>45</v>
      </c>
      <c r="T27" s="5" t="s">
        <v>45</v>
      </c>
      <c r="U27" s="5" t="s">
        <v>45</v>
      </c>
      <c r="V27" s="5" t="str">
        <f t="shared" si="15"/>
        <v>WO</v>
      </c>
      <c r="W27" s="5" t="s">
        <v>45</v>
      </c>
      <c r="X27" s="5" t="s">
        <v>45</v>
      </c>
      <c r="Y27" s="5" t="s">
        <v>45</v>
      </c>
      <c r="Z27" s="5" t="s">
        <v>45</v>
      </c>
      <c r="AA27" s="5" t="s">
        <v>45</v>
      </c>
      <c r="AB27" s="5" t="s">
        <v>48</v>
      </c>
      <c r="AC27" s="5" t="str">
        <f t="shared" si="14"/>
        <v>WO</v>
      </c>
      <c r="AD27" s="5" t="s">
        <v>45</v>
      </c>
      <c r="AE27" s="5" t="s">
        <v>45</v>
      </c>
      <c r="AF27" s="5" t="s">
        <v>45</v>
      </c>
      <c r="AG27" s="5" t="s">
        <v>45</v>
      </c>
      <c r="AH27" s="5" t="s">
        <v>45</v>
      </c>
      <c r="AI27" s="5" t="s">
        <v>45</v>
      </c>
      <c r="AJ27" s="5" t="str">
        <f t="shared" si="14"/>
        <v>WO</v>
      </c>
      <c r="AK27" s="5" t="s">
        <v>45</v>
      </c>
      <c r="AL27" s="5" t="s">
        <v>45</v>
      </c>
      <c r="AM27" s="5" t="s">
        <v>45</v>
      </c>
      <c r="AN27" s="5"/>
      <c r="AO27" s="11">
        <v>19</v>
      </c>
      <c r="AP27" s="5">
        <v>1019</v>
      </c>
      <c r="AQ27" s="5" t="s">
        <v>21</v>
      </c>
      <c r="AR27" s="5" t="s">
        <v>50</v>
      </c>
      <c r="AS27">
        <f t="shared" si="5"/>
        <v>25</v>
      </c>
      <c r="AT27">
        <f t="shared" si="6"/>
        <v>0</v>
      </c>
      <c r="AU27">
        <f t="shared" si="7"/>
        <v>2</v>
      </c>
      <c r="AV27">
        <f t="shared" si="8"/>
        <v>4</v>
      </c>
      <c r="AW27">
        <f t="shared" si="9"/>
        <v>31</v>
      </c>
      <c r="AX27">
        <f t="shared" si="10"/>
        <v>31</v>
      </c>
      <c r="AY27" s="19">
        <v>26000</v>
      </c>
      <c r="AZ27" s="18">
        <f t="shared" si="11"/>
        <v>838.70967741935488</v>
      </c>
      <c r="BA27">
        <f t="shared" si="13"/>
        <v>0</v>
      </c>
      <c r="BB27" s="20">
        <f t="shared" si="12"/>
        <v>26000</v>
      </c>
    </row>
    <row r="28" spans="5:54" x14ac:dyDescent="0.3">
      <c r="E28" s="11">
        <v>20</v>
      </c>
      <c r="F28" s="5">
        <v>1020</v>
      </c>
      <c r="G28" s="5" t="s">
        <v>22</v>
      </c>
      <c r="H28" s="5">
        <f t="shared" si="4"/>
        <v>4</v>
      </c>
      <c r="I28" s="5" t="s">
        <v>48</v>
      </c>
      <c r="J28" s="5" t="s">
        <v>45</v>
      </c>
      <c r="K28" s="5" t="s">
        <v>45</v>
      </c>
      <c r="L28" s="5" t="s">
        <v>45</v>
      </c>
      <c r="M28" s="5" t="s">
        <v>45</v>
      </c>
      <c r="N28" s="5" t="s">
        <v>45</v>
      </c>
      <c r="O28" s="5" t="str">
        <f t="shared" si="15"/>
        <v>WO</v>
      </c>
      <c r="P28" s="5" t="s">
        <v>45</v>
      </c>
      <c r="Q28" s="5" t="s">
        <v>45</v>
      </c>
      <c r="R28" s="5" t="s">
        <v>45</v>
      </c>
      <c r="S28" s="5" t="s">
        <v>45</v>
      </c>
      <c r="T28" s="5" t="s">
        <v>45</v>
      </c>
      <c r="U28" s="5" t="s">
        <v>45</v>
      </c>
      <c r="V28" s="5" t="str">
        <f t="shared" si="15"/>
        <v>WO</v>
      </c>
      <c r="W28" s="5" t="s">
        <v>45</v>
      </c>
      <c r="X28" s="5" t="s">
        <v>45</v>
      </c>
      <c r="Y28" s="5" t="s">
        <v>45</v>
      </c>
      <c r="Z28" s="5" t="s">
        <v>45</v>
      </c>
      <c r="AA28" s="5" t="s">
        <v>45</v>
      </c>
      <c r="AB28" s="5" t="s">
        <v>48</v>
      </c>
      <c r="AC28" s="5" t="str">
        <f t="shared" si="14"/>
        <v>WO</v>
      </c>
      <c r="AD28" s="5" t="s">
        <v>45</v>
      </c>
      <c r="AE28" s="5" t="s">
        <v>45</v>
      </c>
      <c r="AF28" s="5" t="s">
        <v>45</v>
      </c>
      <c r="AG28" s="5" t="s">
        <v>45</v>
      </c>
      <c r="AH28" s="5" t="s">
        <v>45</v>
      </c>
      <c r="AI28" s="5" t="s">
        <v>45</v>
      </c>
      <c r="AJ28" s="5" t="str">
        <f t="shared" si="14"/>
        <v>WO</v>
      </c>
      <c r="AK28" s="5" t="s">
        <v>45</v>
      </c>
      <c r="AL28" s="5" t="s">
        <v>45</v>
      </c>
      <c r="AM28" s="5" t="s">
        <v>45</v>
      </c>
      <c r="AN28" s="5"/>
      <c r="AO28" s="11">
        <v>20</v>
      </c>
      <c r="AP28" s="5">
        <v>1020</v>
      </c>
      <c r="AQ28" s="5" t="s">
        <v>22</v>
      </c>
      <c r="AR28" s="5" t="s">
        <v>50</v>
      </c>
      <c r="AS28">
        <f t="shared" si="5"/>
        <v>25</v>
      </c>
      <c r="AT28">
        <f t="shared" si="6"/>
        <v>0</v>
      </c>
      <c r="AU28">
        <f t="shared" si="7"/>
        <v>2</v>
      </c>
      <c r="AV28">
        <f t="shared" si="8"/>
        <v>4</v>
      </c>
      <c r="AW28">
        <f t="shared" si="9"/>
        <v>31</v>
      </c>
      <c r="AX28">
        <f t="shared" si="10"/>
        <v>31</v>
      </c>
      <c r="AY28" s="19">
        <v>44000</v>
      </c>
      <c r="AZ28" s="18">
        <f t="shared" si="11"/>
        <v>1419.3548387096773</v>
      </c>
      <c r="BA28">
        <f t="shared" si="13"/>
        <v>0</v>
      </c>
      <c r="BB28" s="20">
        <f t="shared" si="12"/>
        <v>44000</v>
      </c>
    </row>
    <row r="29" spans="5:54" x14ac:dyDescent="0.3">
      <c r="E29" s="11">
        <v>21</v>
      </c>
      <c r="F29" s="5">
        <v>1021</v>
      </c>
      <c r="G29" s="5" t="s">
        <v>23</v>
      </c>
      <c r="H29" s="5">
        <f t="shared" si="4"/>
        <v>4</v>
      </c>
      <c r="I29" s="5" t="s">
        <v>48</v>
      </c>
      <c r="J29" s="5" t="s">
        <v>45</v>
      </c>
      <c r="K29" s="5" t="s">
        <v>45</v>
      </c>
      <c r="L29" s="5" t="s">
        <v>45</v>
      </c>
      <c r="M29" s="5" t="s">
        <v>45</v>
      </c>
      <c r="N29" s="5" t="s">
        <v>45</v>
      </c>
      <c r="O29" s="5" t="str">
        <f t="shared" si="15"/>
        <v>WO</v>
      </c>
      <c r="P29" s="5" t="s">
        <v>45</v>
      </c>
      <c r="Q29" s="5" t="s">
        <v>45</v>
      </c>
      <c r="R29" s="5" t="s">
        <v>45</v>
      </c>
      <c r="S29" s="5" t="s">
        <v>45</v>
      </c>
      <c r="T29" s="5" t="s">
        <v>45</v>
      </c>
      <c r="U29" s="5" t="s">
        <v>45</v>
      </c>
      <c r="V29" s="5" t="str">
        <f t="shared" si="15"/>
        <v>WO</v>
      </c>
      <c r="W29" s="5" t="s">
        <v>45</v>
      </c>
      <c r="X29" s="5" t="s">
        <v>45</v>
      </c>
      <c r="Y29" s="5" t="s">
        <v>45</v>
      </c>
      <c r="Z29" s="5" t="s">
        <v>45</v>
      </c>
      <c r="AA29" s="5" t="s">
        <v>45</v>
      </c>
      <c r="AB29" s="5" t="s">
        <v>48</v>
      </c>
      <c r="AC29" s="5" t="str">
        <f t="shared" si="14"/>
        <v>WO</v>
      </c>
      <c r="AD29" s="5" t="s">
        <v>45</v>
      </c>
      <c r="AE29" s="5" t="s">
        <v>45</v>
      </c>
      <c r="AF29" s="5" t="s">
        <v>45</v>
      </c>
      <c r="AG29" s="5" t="s">
        <v>45</v>
      </c>
      <c r="AH29" s="5" t="s">
        <v>45</v>
      </c>
      <c r="AI29" s="5" t="s">
        <v>45</v>
      </c>
      <c r="AJ29" s="5" t="str">
        <f t="shared" si="14"/>
        <v>WO</v>
      </c>
      <c r="AK29" s="5" t="s">
        <v>45</v>
      </c>
      <c r="AL29" s="5" t="s">
        <v>45</v>
      </c>
      <c r="AM29" s="5" t="s">
        <v>45</v>
      </c>
      <c r="AN29" s="5"/>
      <c r="AO29" s="11">
        <v>21</v>
      </c>
      <c r="AP29" s="5">
        <v>1021</v>
      </c>
      <c r="AQ29" s="5" t="s">
        <v>23</v>
      </c>
      <c r="AR29" s="5" t="s">
        <v>50</v>
      </c>
      <c r="AS29">
        <f t="shared" si="5"/>
        <v>25</v>
      </c>
      <c r="AT29">
        <f t="shared" si="6"/>
        <v>0</v>
      </c>
      <c r="AU29">
        <f t="shared" si="7"/>
        <v>2</v>
      </c>
      <c r="AV29">
        <f t="shared" si="8"/>
        <v>4</v>
      </c>
      <c r="AW29">
        <f t="shared" si="9"/>
        <v>31</v>
      </c>
      <c r="AX29">
        <f t="shared" si="10"/>
        <v>31</v>
      </c>
      <c r="AY29" s="19">
        <v>48000</v>
      </c>
      <c r="AZ29" s="18">
        <f t="shared" si="11"/>
        <v>1548.3870967741937</v>
      </c>
      <c r="BA29">
        <f t="shared" si="13"/>
        <v>0</v>
      </c>
      <c r="BB29" s="20">
        <f t="shared" si="12"/>
        <v>48000</v>
      </c>
    </row>
    <row r="30" spans="5:54" x14ac:dyDescent="0.3">
      <c r="E30" s="11">
        <v>22</v>
      </c>
      <c r="F30" s="5">
        <v>1022</v>
      </c>
      <c r="G30" s="5" t="s">
        <v>24</v>
      </c>
      <c r="H30" s="5">
        <f t="shared" si="4"/>
        <v>4</v>
      </c>
      <c r="I30" s="5" t="s">
        <v>48</v>
      </c>
      <c r="J30" s="5" t="s">
        <v>45</v>
      </c>
      <c r="K30" s="5" t="s">
        <v>45</v>
      </c>
      <c r="L30" s="5" t="s">
        <v>45</v>
      </c>
      <c r="M30" s="5" t="s">
        <v>45</v>
      </c>
      <c r="N30" s="5" t="s">
        <v>45</v>
      </c>
      <c r="O30" s="5" t="str">
        <f t="shared" si="15"/>
        <v>WO</v>
      </c>
      <c r="P30" s="5" t="s">
        <v>45</v>
      </c>
      <c r="Q30" s="5" t="s">
        <v>46</v>
      </c>
      <c r="R30" s="5" t="s">
        <v>45</v>
      </c>
      <c r="S30" s="5" t="s">
        <v>45</v>
      </c>
      <c r="T30" s="5" t="s">
        <v>45</v>
      </c>
      <c r="U30" s="5" t="s">
        <v>45</v>
      </c>
      <c r="V30" s="5" t="str">
        <f t="shared" si="15"/>
        <v>WO</v>
      </c>
      <c r="W30" s="5" t="s">
        <v>45</v>
      </c>
      <c r="X30" s="5" t="s">
        <v>45</v>
      </c>
      <c r="Y30" s="5" t="s">
        <v>45</v>
      </c>
      <c r="Z30" s="5" t="s">
        <v>45</v>
      </c>
      <c r="AA30" s="5" t="s">
        <v>45</v>
      </c>
      <c r="AB30" s="5" t="s">
        <v>48</v>
      </c>
      <c r="AC30" s="5" t="str">
        <f t="shared" si="14"/>
        <v>WO</v>
      </c>
      <c r="AD30" s="5" t="s">
        <v>45</v>
      </c>
      <c r="AE30" s="5" t="s">
        <v>45</v>
      </c>
      <c r="AF30" s="5" t="s">
        <v>45</v>
      </c>
      <c r="AG30" s="5" t="s">
        <v>45</v>
      </c>
      <c r="AH30" s="5" t="s">
        <v>45</v>
      </c>
      <c r="AI30" s="5" t="s">
        <v>45</v>
      </c>
      <c r="AJ30" s="5" t="str">
        <f t="shared" si="14"/>
        <v>WO</v>
      </c>
      <c r="AK30" s="5" t="s">
        <v>45</v>
      </c>
      <c r="AL30" s="5" t="s">
        <v>45</v>
      </c>
      <c r="AM30" s="5" t="s">
        <v>45</v>
      </c>
      <c r="AN30" s="5"/>
      <c r="AO30" s="11">
        <v>22</v>
      </c>
      <c r="AP30" s="5">
        <v>1022</v>
      </c>
      <c r="AQ30" s="5" t="s">
        <v>24</v>
      </c>
      <c r="AR30" s="5" t="s">
        <v>50</v>
      </c>
      <c r="AS30">
        <f t="shared" si="5"/>
        <v>24</v>
      </c>
      <c r="AT30">
        <f t="shared" si="6"/>
        <v>1</v>
      </c>
      <c r="AU30">
        <f t="shared" si="7"/>
        <v>2</v>
      </c>
      <c r="AV30">
        <f t="shared" si="8"/>
        <v>4</v>
      </c>
      <c r="AW30">
        <f t="shared" si="9"/>
        <v>31</v>
      </c>
      <c r="AX30">
        <f t="shared" si="10"/>
        <v>30</v>
      </c>
      <c r="AY30" s="19">
        <v>44000</v>
      </c>
      <c r="AZ30" s="18">
        <f t="shared" si="11"/>
        <v>1419.3548387096773</v>
      </c>
      <c r="BA30">
        <f t="shared" si="13"/>
        <v>1419.3548387096773</v>
      </c>
      <c r="BB30" s="20">
        <f t="shared" si="12"/>
        <v>42580.645161290326</v>
      </c>
    </row>
    <row r="31" spans="5:54" x14ac:dyDescent="0.3">
      <c r="E31" s="11">
        <v>23</v>
      </c>
      <c r="F31" s="5">
        <v>1023</v>
      </c>
      <c r="G31" s="5" t="s">
        <v>25</v>
      </c>
      <c r="H31" s="5">
        <f t="shared" si="4"/>
        <v>4</v>
      </c>
      <c r="I31" s="5" t="s">
        <v>48</v>
      </c>
      <c r="J31" s="5" t="s">
        <v>45</v>
      </c>
      <c r="K31" s="5" t="s">
        <v>45</v>
      </c>
      <c r="L31" s="5" t="s">
        <v>45</v>
      </c>
      <c r="M31" s="5" t="s">
        <v>45</v>
      </c>
      <c r="N31" s="5" t="s">
        <v>45</v>
      </c>
      <c r="O31" s="5" t="str">
        <f t="shared" si="15"/>
        <v>WO</v>
      </c>
      <c r="P31" s="5" t="s">
        <v>45</v>
      </c>
      <c r="Q31" s="5" t="s">
        <v>45</v>
      </c>
      <c r="R31" s="5" t="s">
        <v>45</v>
      </c>
      <c r="S31" s="5" t="s">
        <v>45</v>
      </c>
      <c r="T31" s="5" t="s">
        <v>45</v>
      </c>
      <c r="U31" s="5" t="s">
        <v>45</v>
      </c>
      <c r="V31" s="5" t="str">
        <f t="shared" si="15"/>
        <v>WO</v>
      </c>
      <c r="W31" s="5" t="s">
        <v>45</v>
      </c>
      <c r="X31" s="5" t="s">
        <v>45</v>
      </c>
      <c r="Y31" s="5" t="s">
        <v>45</v>
      </c>
      <c r="Z31" s="5" t="s">
        <v>45</v>
      </c>
      <c r="AA31" s="5" t="s">
        <v>45</v>
      </c>
      <c r="AB31" s="5" t="s">
        <v>48</v>
      </c>
      <c r="AC31" s="5" t="str">
        <f t="shared" si="14"/>
        <v>WO</v>
      </c>
      <c r="AD31" s="5" t="s">
        <v>45</v>
      </c>
      <c r="AE31" s="5" t="s">
        <v>45</v>
      </c>
      <c r="AF31" s="5" t="s">
        <v>45</v>
      </c>
      <c r="AG31" s="5" t="s">
        <v>45</v>
      </c>
      <c r="AH31" s="5" t="s">
        <v>45</v>
      </c>
      <c r="AI31" s="5" t="s">
        <v>45</v>
      </c>
      <c r="AJ31" s="5" t="str">
        <f t="shared" si="14"/>
        <v>WO</v>
      </c>
      <c r="AK31" s="5" t="s">
        <v>45</v>
      </c>
      <c r="AL31" s="5" t="s">
        <v>45</v>
      </c>
      <c r="AM31" s="5" t="s">
        <v>45</v>
      </c>
      <c r="AN31" s="5"/>
      <c r="AO31" s="11">
        <v>23</v>
      </c>
      <c r="AP31" s="5">
        <v>1023</v>
      </c>
      <c r="AQ31" s="5" t="s">
        <v>25</v>
      </c>
      <c r="AR31" s="5" t="s">
        <v>50</v>
      </c>
      <c r="AS31">
        <f t="shared" si="5"/>
        <v>25</v>
      </c>
      <c r="AT31">
        <f t="shared" si="6"/>
        <v>0</v>
      </c>
      <c r="AU31">
        <f t="shared" si="7"/>
        <v>2</v>
      </c>
      <c r="AV31">
        <f t="shared" si="8"/>
        <v>4</v>
      </c>
      <c r="AW31">
        <f t="shared" si="9"/>
        <v>31</v>
      </c>
      <c r="AX31">
        <f t="shared" si="10"/>
        <v>31</v>
      </c>
      <c r="AY31" s="19">
        <v>37000</v>
      </c>
      <c r="AZ31" s="18">
        <f t="shared" si="11"/>
        <v>1193.5483870967741</v>
      </c>
      <c r="BA31">
        <f t="shared" si="13"/>
        <v>0</v>
      </c>
      <c r="BB31" s="20">
        <f t="shared" si="12"/>
        <v>37000</v>
      </c>
    </row>
    <row r="32" spans="5:54" x14ac:dyDescent="0.3">
      <c r="E32" s="11">
        <v>24</v>
      </c>
      <c r="F32" s="5">
        <v>1024</v>
      </c>
      <c r="G32" s="5" t="s">
        <v>26</v>
      </c>
      <c r="H32" s="5">
        <f t="shared" si="4"/>
        <v>4</v>
      </c>
      <c r="I32" s="5" t="s">
        <v>48</v>
      </c>
      <c r="J32" s="5" t="s">
        <v>45</v>
      </c>
      <c r="K32" s="5" t="s">
        <v>45</v>
      </c>
      <c r="L32" s="5" t="s">
        <v>45</v>
      </c>
      <c r="M32" s="5" t="s">
        <v>45</v>
      </c>
      <c r="N32" s="5" t="s">
        <v>45</v>
      </c>
      <c r="O32" s="5" t="str">
        <f t="shared" si="15"/>
        <v>WO</v>
      </c>
      <c r="P32" s="5" t="s">
        <v>45</v>
      </c>
      <c r="Q32" s="5" t="s">
        <v>45</v>
      </c>
      <c r="R32" s="5" t="s">
        <v>45</v>
      </c>
      <c r="S32" s="5" t="s">
        <v>45</v>
      </c>
      <c r="T32" s="5" t="s">
        <v>45</v>
      </c>
      <c r="U32" s="5" t="s">
        <v>46</v>
      </c>
      <c r="V32" s="5" t="str">
        <f t="shared" si="15"/>
        <v>WO</v>
      </c>
      <c r="W32" s="5" t="s">
        <v>45</v>
      </c>
      <c r="X32" s="5" t="s">
        <v>45</v>
      </c>
      <c r="Y32" s="5" t="s">
        <v>45</v>
      </c>
      <c r="Z32" s="5" t="s">
        <v>45</v>
      </c>
      <c r="AA32" s="5" t="s">
        <v>45</v>
      </c>
      <c r="AB32" s="5" t="s">
        <v>48</v>
      </c>
      <c r="AC32" s="5" t="str">
        <f t="shared" si="14"/>
        <v>WO</v>
      </c>
      <c r="AD32" s="5" t="s">
        <v>45</v>
      </c>
      <c r="AE32" s="5" t="s">
        <v>45</v>
      </c>
      <c r="AF32" s="5" t="s">
        <v>45</v>
      </c>
      <c r="AG32" s="5" t="s">
        <v>45</v>
      </c>
      <c r="AH32" s="5" t="s">
        <v>45</v>
      </c>
      <c r="AI32" s="5" t="s">
        <v>45</v>
      </c>
      <c r="AJ32" s="5" t="str">
        <f t="shared" si="14"/>
        <v>WO</v>
      </c>
      <c r="AK32" s="5" t="s">
        <v>45</v>
      </c>
      <c r="AL32" s="5" t="s">
        <v>45</v>
      </c>
      <c r="AM32" s="5" t="s">
        <v>45</v>
      </c>
      <c r="AN32" s="5"/>
      <c r="AO32" s="11">
        <v>24</v>
      </c>
      <c r="AP32" s="5">
        <v>1024</v>
      </c>
      <c r="AQ32" s="5" t="s">
        <v>26</v>
      </c>
      <c r="AR32" s="5" t="s">
        <v>50</v>
      </c>
      <c r="AS32">
        <f t="shared" si="5"/>
        <v>24</v>
      </c>
      <c r="AT32">
        <f t="shared" si="6"/>
        <v>1</v>
      </c>
      <c r="AU32">
        <f t="shared" si="7"/>
        <v>2</v>
      </c>
      <c r="AV32">
        <f t="shared" si="8"/>
        <v>4</v>
      </c>
      <c r="AW32">
        <f t="shared" si="9"/>
        <v>31</v>
      </c>
      <c r="AX32">
        <f t="shared" si="10"/>
        <v>30</v>
      </c>
      <c r="AY32" s="19">
        <v>26000</v>
      </c>
      <c r="AZ32" s="18">
        <f t="shared" si="11"/>
        <v>838.70967741935488</v>
      </c>
      <c r="BA32">
        <f t="shared" si="13"/>
        <v>838.70967741935488</v>
      </c>
      <c r="BB32" s="20">
        <f t="shared" si="12"/>
        <v>25161.290322580644</v>
      </c>
    </row>
    <row r="33" spans="5:54" x14ac:dyDescent="0.3">
      <c r="E33" s="11">
        <v>25</v>
      </c>
      <c r="F33" s="5">
        <v>1025</v>
      </c>
      <c r="G33" s="5" t="s">
        <v>27</v>
      </c>
      <c r="H33" s="5">
        <f t="shared" si="4"/>
        <v>4</v>
      </c>
      <c r="I33" s="5" t="s">
        <v>48</v>
      </c>
      <c r="J33" s="5" t="s">
        <v>45</v>
      </c>
      <c r="K33" s="5" t="s">
        <v>45</v>
      </c>
      <c r="L33" s="5" t="s">
        <v>45</v>
      </c>
      <c r="M33" s="5" t="s">
        <v>45</v>
      </c>
      <c r="N33" s="5" t="s">
        <v>45</v>
      </c>
      <c r="O33" s="5" t="str">
        <f t="shared" si="15"/>
        <v>WO</v>
      </c>
      <c r="P33" s="5" t="s">
        <v>45</v>
      </c>
      <c r="Q33" s="5" t="s">
        <v>45</v>
      </c>
      <c r="R33" s="5" t="s">
        <v>45</v>
      </c>
      <c r="S33" s="5" t="s">
        <v>45</v>
      </c>
      <c r="T33" s="5" t="s">
        <v>45</v>
      </c>
      <c r="U33" s="5" t="s">
        <v>45</v>
      </c>
      <c r="V33" s="5" t="str">
        <f t="shared" ref="V33:AC34" si="16">IF(V$7="Sun","WO","")</f>
        <v>WO</v>
      </c>
      <c r="W33" s="5" t="s">
        <v>45</v>
      </c>
      <c r="X33" s="5" t="s">
        <v>45</v>
      </c>
      <c r="Y33" s="5" t="s">
        <v>45</v>
      </c>
      <c r="Z33" s="5" t="s">
        <v>45</v>
      </c>
      <c r="AA33" s="5" t="s">
        <v>45</v>
      </c>
      <c r="AB33" s="5" t="s">
        <v>48</v>
      </c>
      <c r="AC33" s="5" t="str">
        <f t="shared" si="16"/>
        <v>WO</v>
      </c>
      <c r="AD33" s="5" t="s">
        <v>45</v>
      </c>
      <c r="AE33" s="5" t="s">
        <v>45</v>
      </c>
      <c r="AF33" s="5" t="s">
        <v>45</v>
      </c>
      <c r="AG33" s="5" t="s">
        <v>45</v>
      </c>
      <c r="AH33" s="5" t="s">
        <v>45</v>
      </c>
      <c r="AI33" s="5" t="s">
        <v>45</v>
      </c>
      <c r="AJ33" s="5" t="str">
        <f t="shared" si="14"/>
        <v>WO</v>
      </c>
      <c r="AK33" s="5" t="s">
        <v>45</v>
      </c>
      <c r="AL33" s="5" t="s">
        <v>45</v>
      </c>
      <c r="AM33" s="5" t="s">
        <v>45</v>
      </c>
      <c r="AN33" s="5"/>
      <c r="AO33" s="11">
        <v>25</v>
      </c>
      <c r="AP33" s="5">
        <v>1025</v>
      </c>
      <c r="AQ33" s="5" t="s">
        <v>27</v>
      </c>
      <c r="AR33" s="5" t="s">
        <v>50</v>
      </c>
      <c r="AS33">
        <f t="shared" si="5"/>
        <v>25</v>
      </c>
      <c r="AT33">
        <f t="shared" si="6"/>
        <v>0</v>
      </c>
      <c r="AU33">
        <f t="shared" si="7"/>
        <v>2</v>
      </c>
      <c r="AV33">
        <f t="shared" si="8"/>
        <v>4</v>
      </c>
      <c r="AW33">
        <f t="shared" si="9"/>
        <v>31</v>
      </c>
      <c r="AX33">
        <f t="shared" si="10"/>
        <v>31</v>
      </c>
      <c r="AY33" s="19">
        <v>62000</v>
      </c>
      <c r="AZ33" s="18">
        <f t="shared" si="11"/>
        <v>2000</v>
      </c>
      <c r="BA33">
        <f t="shared" si="13"/>
        <v>0</v>
      </c>
      <c r="BB33" s="20">
        <f t="shared" si="12"/>
        <v>62000</v>
      </c>
    </row>
    <row r="34" spans="5:54" x14ac:dyDescent="0.3">
      <c r="E34" s="11">
        <v>26</v>
      </c>
      <c r="F34" s="5">
        <v>1026</v>
      </c>
      <c r="G34" s="5" t="s">
        <v>28</v>
      </c>
      <c r="H34" s="5">
        <f t="shared" si="4"/>
        <v>4</v>
      </c>
      <c r="I34" s="5" t="s">
        <v>48</v>
      </c>
      <c r="J34" s="5" t="s">
        <v>45</v>
      </c>
      <c r="K34" s="5" t="s">
        <v>45</v>
      </c>
      <c r="L34" s="5" t="s">
        <v>45</v>
      </c>
      <c r="M34" s="5" t="s">
        <v>45</v>
      </c>
      <c r="N34" s="5" t="s">
        <v>45</v>
      </c>
      <c r="O34" s="5" t="str">
        <f t="shared" ref="O34:V34" si="17">IF(O$7="Sun","WO","")</f>
        <v>WO</v>
      </c>
      <c r="P34" s="5" t="s">
        <v>45</v>
      </c>
      <c r="Q34" s="5" t="s">
        <v>45</v>
      </c>
      <c r="R34" s="5" t="s">
        <v>45</v>
      </c>
      <c r="S34" s="5" t="s">
        <v>45</v>
      </c>
      <c r="T34" s="5" t="s">
        <v>45</v>
      </c>
      <c r="U34" s="5" t="s">
        <v>45</v>
      </c>
      <c r="V34" s="5" t="str">
        <f t="shared" si="17"/>
        <v>WO</v>
      </c>
      <c r="W34" s="5" t="s">
        <v>45</v>
      </c>
      <c r="X34" s="5" t="s">
        <v>45</v>
      </c>
      <c r="Y34" s="5" t="s">
        <v>45</v>
      </c>
      <c r="Z34" s="5" t="s">
        <v>45</v>
      </c>
      <c r="AA34" s="5" t="s">
        <v>45</v>
      </c>
      <c r="AB34" s="5" t="s">
        <v>48</v>
      </c>
      <c r="AC34" s="5" t="str">
        <f t="shared" si="16"/>
        <v>WO</v>
      </c>
      <c r="AD34" s="5" t="s">
        <v>46</v>
      </c>
      <c r="AE34" s="5" t="s">
        <v>45</v>
      </c>
      <c r="AF34" s="5" t="s">
        <v>45</v>
      </c>
      <c r="AG34" s="5" t="s">
        <v>45</v>
      </c>
      <c r="AH34" s="5" t="s">
        <v>45</v>
      </c>
      <c r="AI34" s="5" t="s">
        <v>45</v>
      </c>
      <c r="AJ34" s="5" t="str">
        <f t="shared" si="14"/>
        <v>WO</v>
      </c>
      <c r="AK34" s="5" t="s">
        <v>45</v>
      </c>
      <c r="AL34" s="5" t="s">
        <v>45</v>
      </c>
      <c r="AM34" s="5" t="s">
        <v>45</v>
      </c>
      <c r="AN34" s="5"/>
      <c r="AO34" s="11">
        <v>26</v>
      </c>
      <c r="AP34" s="5">
        <v>1026</v>
      </c>
      <c r="AQ34" s="5" t="s">
        <v>28</v>
      </c>
      <c r="AR34" s="5" t="s">
        <v>50</v>
      </c>
      <c r="AS34">
        <f t="shared" si="5"/>
        <v>24</v>
      </c>
      <c r="AT34">
        <f t="shared" si="6"/>
        <v>1</v>
      </c>
      <c r="AU34">
        <f t="shared" si="7"/>
        <v>2</v>
      </c>
      <c r="AV34">
        <f t="shared" si="8"/>
        <v>4</v>
      </c>
      <c r="AW34">
        <f t="shared" si="9"/>
        <v>31</v>
      </c>
      <c r="AX34">
        <f t="shared" si="10"/>
        <v>30</v>
      </c>
      <c r="AY34" s="19">
        <v>25000</v>
      </c>
      <c r="AZ34" s="18">
        <f t="shared" si="11"/>
        <v>806.45161290322585</v>
      </c>
      <c r="BA34">
        <f t="shared" si="13"/>
        <v>806.45161290322585</v>
      </c>
      <c r="BB34" s="20">
        <f t="shared" si="12"/>
        <v>24193.548387096773</v>
      </c>
    </row>
    <row r="35" spans="5:54" x14ac:dyDescent="0.3">
      <c r="E35" s="11">
        <v>27</v>
      </c>
      <c r="F35" s="5">
        <v>1027</v>
      </c>
      <c r="G35" s="5" t="s">
        <v>29</v>
      </c>
      <c r="H35" s="5">
        <f t="shared" si="4"/>
        <v>4</v>
      </c>
      <c r="I35" s="5" t="s">
        <v>48</v>
      </c>
      <c r="J35" s="5" t="s">
        <v>45</v>
      </c>
      <c r="K35" s="5" t="s">
        <v>45</v>
      </c>
      <c r="L35" s="5" t="s">
        <v>45</v>
      </c>
      <c r="M35" s="5" t="s">
        <v>45</v>
      </c>
      <c r="N35" s="5" t="s">
        <v>45</v>
      </c>
      <c r="O35" s="5" t="str">
        <f t="shared" ref="O35:AJ38" si="18">IF(O$7="Sun","WO","")</f>
        <v>WO</v>
      </c>
      <c r="P35" s="5" t="s">
        <v>45</v>
      </c>
      <c r="Q35" s="5" t="s">
        <v>45</v>
      </c>
      <c r="R35" s="5" t="s">
        <v>45</v>
      </c>
      <c r="S35" s="5" t="s">
        <v>45</v>
      </c>
      <c r="T35" s="5" t="s">
        <v>45</v>
      </c>
      <c r="U35" s="5" t="s">
        <v>45</v>
      </c>
      <c r="V35" s="5" t="str">
        <f t="shared" si="18"/>
        <v>WO</v>
      </c>
      <c r="W35" s="5" t="s">
        <v>45</v>
      </c>
      <c r="X35" s="5" t="s">
        <v>45</v>
      </c>
      <c r="Y35" s="5" t="s">
        <v>45</v>
      </c>
      <c r="Z35" s="5" t="s">
        <v>45</v>
      </c>
      <c r="AA35" s="5" t="s">
        <v>45</v>
      </c>
      <c r="AB35" s="5" t="s">
        <v>48</v>
      </c>
      <c r="AC35" s="5" t="str">
        <f t="shared" si="18"/>
        <v>WO</v>
      </c>
      <c r="AD35" s="5" t="s">
        <v>45</v>
      </c>
      <c r="AE35" s="5" t="s">
        <v>45</v>
      </c>
      <c r="AF35" s="5" t="s">
        <v>45</v>
      </c>
      <c r="AG35" s="5" t="s">
        <v>45</v>
      </c>
      <c r="AH35" s="5" t="s">
        <v>45</v>
      </c>
      <c r="AI35" s="5" t="s">
        <v>45</v>
      </c>
      <c r="AJ35" s="5" t="str">
        <f t="shared" si="18"/>
        <v>WO</v>
      </c>
      <c r="AK35" s="5" t="s">
        <v>45</v>
      </c>
      <c r="AL35" s="5" t="s">
        <v>45</v>
      </c>
      <c r="AM35" s="5" t="s">
        <v>45</v>
      </c>
      <c r="AN35" s="5"/>
      <c r="AO35" s="11">
        <v>27</v>
      </c>
      <c r="AP35" s="5">
        <v>1027</v>
      </c>
      <c r="AQ35" s="5" t="s">
        <v>29</v>
      </c>
      <c r="AR35" s="5" t="s">
        <v>50</v>
      </c>
      <c r="AS35">
        <f t="shared" si="5"/>
        <v>25</v>
      </c>
      <c r="AT35">
        <f t="shared" si="6"/>
        <v>0</v>
      </c>
      <c r="AU35">
        <f t="shared" si="7"/>
        <v>2</v>
      </c>
      <c r="AV35">
        <f t="shared" si="8"/>
        <v>4</v>
      </c>
      <c r="AW35">
        <f t="shared" si="9"/>
        <v>31</v>
      </c>
      <c r="AX35">
        <f t="shared" si="10"/>
        <v>31</v>
      </c>
      <c r="AY35" s="19">
        <v>46000</v>
      </c>
      <c r="AZ35" s="18">
        <f t="shared" si="11"/>
        <v>1483.8709677419354</v>
      </c>
      <c r="BA35">
        <f t="shared" si="13"/>
        <v>0</v>
      </c>
      <c r="BB35" s="20">
        <f t="shared" si="12"/>
        <v>46000</v>
      </c>
    </row>
    <row r="36" spans="5:54" x14ac:dyDescent="0.3">
      <c r="E36" s="11">
        <v>28</v>
      </c>
      <c r="F36" s="5">
        <v>1028</v>
      </c>
      <c r="G36" s="5" t="s">
        <v>30</v>
      </c>
      <c r="H36" s="5">
        <f t="shared" si="4"/>
        <v>4</v>
      </c>
      <c r="I36" s="5" t="s">
        <v>48</v>
      </c>
      <c r="J36" s="5" t="s">
        <v>45</v>
      </c>
      <c r="K36" s="5" t="s">
        <v>45</v>
      </c>
      <c r="L36" s="5" t="s">
        <v>45</v>
      </c>
      <c r="M36" s="5" t="s">
        <v>45</v>
      </c>
      <c r="N36" s="5" t="s">
        <v>45</v>
      </c>
      <c r="O36" s="5" t="str">
        <f t="shared" si="18"/>
        <v>WO</v>
      </c>
      <c r="P36" s="5" t="s">
        <v>45</v>
      </c>
      <c r="Q36" s="5" t="s">
        <v>45</v>
      </c>
      <c r="R36" s="5" t="s">
        <v>45</v>
      </c>
      <c r="S36" s="5" t="s">
        <v>45</v>
      </c>
      <c r="T36" s="5" t="s">
        <v>45</v>
      </c>
      <c r="U36" s="5" t="s">
        <v>46</v>
      </c>
      <c r="V36" s="5" t="str">
        <f t="shared" si="18"/>
        <v>WO</v>
      </c>
      <c r="W36" s="5" t="s">
        <v>45</v>
      </c>
      <c r="X36" s="5" t="s">
        <v>45</v>
      </c>
      <c r="Y36" s="5" t="s">
        <v>45</v>
      </c>
      <c r="Z36" s="5" t="s">
        <v>45</v>
      </c>
      <c r="AA36" s="5" t="s">
        <v>45</v>
      </c>
      <c r="AB36" s="5" t="s">
        <v>48</v>
      </c>
      <c r="AC36" s="5" t="str">
        <f t="shared" si="18"/>
        <v>WO</v>
      </c>
      <c r="AD36" s="5" t="s">
        <v>45</v>
      </c>
      <c r="AE36" s="5" t="s">
        <v>45</v>
      </c>
      <c r="AF36" s="5" t="s">
        <v>45</v>
      </c>
      <c r="AG36" s="5" t="s">
        <v>45</v>
      </c>
      <c r="AH36" s="5" t="s">
        <v>45</v>
      </c>
      <c r="AI36" s="5" t="s">
        <v>45</v>
      </c>
      <c r="AJ36" s="5" t="str">
        <f t="shared" si="18"/>
        <v>WO</v>
      </c>
      <c r="AK36" s="5" t="s">
        <v>45</v>
      </c>
      <c r="AL36" s="5" t="s">
        <v>45</v>
      </c>
      <c r="AM36" s="5" t="s">
        <v>45</v>
      </c>
      <c r="AN36" s="5"/>
      <c r="AO36" s="11">
        <v>28</v>
      </c>
      <c r="AP36" s="5">
        <v>1028</v>
      </c>
      <c r="AQ36" s="5" t="s">
        <v>30</v>
      </c>
      <c r="AR36" s="5" t="s">
        <v>50</v>
      </c>
      <c r="AS36">
        <f t="shared" si="5"/>
        <v>24</v>
      </c>
      <c r="AT36">
        <f t="shared" si="6"/>
        <v>1</v>
      </c>
      <c r="AU36">
        <f t="shared" si="7"/>
        <v>2</v>
      </c>
      <c r="AV36">
        <f t="shared" si="8"/>
        <v>4</v>
      </c>
      <c r="AW36">
        <f t="shared" si="9"/>
        <v>31</v>
      </c>
      <c r="AX36">
        <f t="shared" si="10"/>
        <v>30</v>
      </c>
      <c r="AY36" s="19">
        <v>60000</v>
      </c>
      <c r="AZ36" s="18">
        <f t="shared" si="11"/>
        <v>1935.483870967742</v>
      </c>
      <c r="BA36">
        <f t="shared" si="13"/>
        <v>1935.483870967742</v>
      </c>
      <c r="BB36" s="20">
        <f t="shared" si="12"/>
        <v>58064.516129032258</v>
      </c>
    </row>
    <row r="37" spans="5:54" x14ac:dyDescent="0.3">
      <c r="E37" s="11">
        <v>29</v>
      </c>
      <c r="F37" s="5">
        <v>1029</v>
      </c>
      <c r="G37" s="5" t="s">
        <v>31</v>
      </c>
      <c r="H37" s="5">
        <f t="shared" si="4"/>
        <v>4</v>
      </c>
      <c r="I37" s="5" t="s">
        <v>48</v>
      </c>
      <c r="J37" s="5" t="s">
        <v>45</v>
      </c>
      <c r="K37" s="5" t="s">
        <v>45</v>
      </c>
      <c r="L37" s="5" t="s">
        <v>45</v>
      </c>
      <c r="M37" s="5" t="s">
        <v>45</v>
      </c>
      <c r="N37" s="5" t="s">
        <v>45</v>
      </c>
      <c r="O37" s="5" t="str">
        <f t="shared" si="18"/>
        <v>WO</v>
      </c>
      <c r="P37" s="5" t="s">
        <v>45</v>
      </c>
      <c r="Q37" s="5" t="s">
        <v>45</v>
      </c>
      <c r="R37" s="5" t="s">
        <v>45</v>
      </c>
      <c r="S37" s="5" t="s">
        <v>45</v>
      </c>
      <c r="T37" s="5" t="s">
        <v>45</v>
      </c>
      <c r="U37" s="5" t="s">
        <v>45</v>
      </c>
      <c r="V37" s="5" t="str">
        <f t="shared" si="18"/>
        <v>WO</v>
      </c>
      <c r="W37" s="5" t="s">
        <v>45</v>
      </c>
      <c r="X37" s="5" t="s">
        <v>45</v>
      </c>
      <c r="Y37" s="5" t="s">
        <v>45</v>
      </c>
      <c r="Z37" s="5" t="s">
        <v>45</v>
      </c>
      <c r="AA37" s="5" t="s">
        <v>45</v>
      </c>
      <c r="AB37" s="5" t="s">
        <v>48</v>
      </c>
      <c r="AC37" s="5" t="str">
        <f t="shared" si="18"/>
        <v>WO</v>
      </c>
      <c r="AD37" s="5" t="s">
        <v>45</v>
      </c>
      <c r="AE37" s="5" t="s">
        <v>45</v>
      </c>
      <c r="AF37" s="5" t="s">
        <v>45</v>
      </c>
      <c r="AG37" s="5" t="s">
        <v>45</v>
      </c>
      <c r="AH37" s="5" t="s">
        <v>45</v>
      </c>
      <c r="AI37" s="5" t="s">
        <v>45</v>
      </c>
      <c r="AJ37" s="5" t="str">
        <f t="shared" si="18"/>
        <v>WO</v>
      </c>
      <c r="AK37" s="5" t="s">
        <v>45</v>
      </c>
      <c r="AL37" s="5" t="s">
        <v>45</v>
      </c>
      <c r="AM37" s="5" t="s">
        <v>45</v>
      </c>
      <c r="AN37" s="5"/>
      <c r="AO37" s="11">
        <v>29</v>
      </c>
      <c r="AP37" s="5">
        <v>1029</v>
      </c>
      <c r="AQ37" s="5" t="s">
        <v>31</v>
      </c>
      <c r="AR37" s="5" t="s">
        <v>50</v>
      </c>
      <c r="AS37">
        <f t="shared" si="5"/>
        <v>25</v>
      </c>
      <c r="AT37">
        <f t="shared" si="6"/>
        <v>0</v>
      </c>
      <c r="AU37">
        <f t="shared" si="7"/>
        <v>2</v>
      </c>
      <c r="AV37">
        <f t="shared" si="8"/>
        <v>4</v>
      </c>
      <c r="AW37">
        <f t="shared" si="9"/>
        <v>31</v>
      </c>
      <c r="AX37">
        <f t="shared" si="10"/>
        <v>31</v>
      </c>
      <c r="AY37" s="19">
        <v>28000</v>
      </c>
      <c r="AZ37" s="18">
        <f t="shared" si="11"/>
        <v>903.22580645161293</v>
      </c>
      <c r="BA37">
        <f t="shared" si="13"/>
        <v>0</v>
      </c>
      <c r="BB37" s="20">
        <f t="shared" si="12"/>
        <v>28000</v>
      </c>
    </row>
    <row r="38" spans="5:54" x14ac:dyDescent="0.3">
      <c r="E38" s="12">
        <v>30</v>
      </c>
      <c r="F38" s="6">
        <v>1030</v>
      </c>
      <c r="G38" s="6" t="s">
        <v>32</v>
      </c>
      <c r="H38" s="6">
        <f t="shared" si="4"/>
        <v>4</v>
      </c>
      <c r="I38" s="5" t="s">
        <v>48</v>
      </c>
      <c r="J38" s="5" t="s">
        <v>45</v>
      </c>
      <c r="K38" s="5" t="s">
        <v>45</v>
      </c>
      <c r="L38" s="5" t="s">
        <v>45</v>
      </c>
      <c r="M38" s="5" t="s">
        <v>45</v>
      </c>
      <c r="N38" s="5" t="s">
        <v>46</v>
      </c>
      <c r="O38" s="5" t="str">
        <f t="shared" si="18"/>
        <v>WO</v>
      </c>
      <c r="P38" s="5" t="s">
        <v>45</v>
      </c>
      <c r="Q38" s="5" t="s">
        <v>45</v>
      </c>
      <c r="R38" s="5" t="s">
        <v>45</v>
      </c>
      <c r="S38" s="5" t="s">
        <v>45</v>
      </c>
      <c r="T38" s="5" t="s">
        <v>45</v>
      </c>
      <c r="U38" s="5" t="s">
        <v>45</v>
      </c>
      <c r="V38" s="5" t="str">
        <f t="shared" si="18"/>
        <v>WO</v>
      </c>
      <c r="W38" s="5" t="s">
        <v>45</v>
      </c>
      <c r="X38" s="5" t="s">
        <v>45</v>
      </c>
      <c r="Y38" s="5" t="s">
        <v>45</v>
      </c>
      <c r="Z38" s="5" t="s">
        <v>45</v>
      </c>
      <c r="AA38" s="5" t="s">
        <v>45</v>
      </c>
      <c r="AB38" s="5" t="s">
        <v>48</v>
      </c>
      <c r="AC38" s="5" t="str">
        <f t="shared" si="18"/>
        <v>WO</v>
      </c>
      <c r="AD38" s="5" t="s">
        <v>45</v>
      </c>
      <c r="AE38" s="5" t="s">
        <v>45</v>
      </c>
      <c r="AF38" s="5" t="s">
        <v>45</v>
      </c>
      <c r="AG38" s="5" t="s">
        <v>45</v>
      </c>
      <c r="AH38" s="5" t="s">
        <v>45</v>
      </c>
      <c r="AI38" s="5" t="s">
        <v>45</v>
      </c>
      <c r="AJ38" s="5" t="str">
        <f t="shared" si="18"/>
        <v>WO</v>
      </c>
      <c r="AK38" s="5" t="s">
        <v>45</v>
      </c>
      <c r="AL38" s="5" t="s">
        <v>45</v>
      </c>
      <c r="AM38" s="5" t="s">
        <v>45</v>
      </c>
      <c r="AN38" s="6"/>
      <c r="AO38" s="12">
        <v>30</v>
      </c>
      <c r="AP38" s="6">
        <v>1030</v>
      </c>
      <c r="AQ38" s="6" t="s">
        <v>32</v>
      </c>
      <c r="AR38" s="5" t="s">
        <v>50</v>
      </c>
      <c r="AS38">
        <f t="shared" si="5"/>
        <v>24</v>
      </c>
      <c r="AT38">
        <f t="shared" si="6"/>
        <v>1</v>
      </c>
      <c r="AU38">
        <f t="shared" si="7"/>
        <v>2</v>
      </c>
      <c r="AV38">
        <f t="shared" si="8"/>
        <v>4</v>
      </c>
      <c r="AW38">
        <f t="shared" si="9"/>
        <v>31</v>
      </c>
      <c r="AX38">
        <f t="shared" si="10"/>
        <v>30</v>
      </c>
      <c r="AY38" s="19">
        <v>26000</v>
      </c>
      <c r="AZ38" s="18">
        <f t="shared" si="11"/>
        <v>838.70967741935488</v>
      </c>
      <c r="BA38">
        <f t="shared" si="13"/>
        <v>838.70967741935488</v>
      </c>
      <c r="BB38" s="20">
        <f t="shared" si="12"/>
        <v>25161.290322580644</v>
      </c>
    </row>
    <row r="39" spans="5:54" x14ac:dyDescent="0.3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BB39" s="17"/>
    </row>
    <row r="40" spans="5:54" x14ac:dyDescent="0.3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BB40" s="17"/>
    </row>
  </sheetData>
  <phoneticPr fontId="3" type="noConversion"/>
  <conditionalFormatting sqref="I9:AM38">
    <cfRule type="containsText" dxfId="47" priority="1" operator="containsText" text="L">
      <formula>NOT(ISERROR(SEARCH("L",I9)))</formula>
    </cfRule>
    <cfRule type="containsText" dxfId="46" priority="2" operator="containsText" text="AB">
      <formula>NOT(ISERROR(SEARCH("AB",I9)))</formula>
    </cfRule>
    <cfRule type="containsText" dxfId="45" priority="3" operator="containsText" text="P">
      <formula>NOT(ISERROR(SEARCH("P",I9)))</formula>
    </cfRule>
  </conditionalFormatting>
  <conditionalFormatting sqref="I9:AM40">
    <cfRule type="containsText" dxfId="44" priority="4" operator="containsText" text="wo">
      <formula>NOT(ISERROR(SEARCH("wo",I9)))</formula>
    </cfRule>
  </conditionalFormatting>
  <dataValidations count="1">
    <dataValidation type="list" allowBlank="1" showInputMessage="1" showErrorMessage="1" sqref="P9:U38 AD9:AI38 W9:AB38 AK9:AM38 I9:N38" xr:uid="{5E9AF4A2-4D8C-466C-A180-F1E255E86889}">
      <formula1>"P,AB,L"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163055-DF89-4758-9F13-88712678AEDF}">
          <x14:formula1>
            <xm:f>'ROUGH '!$A$1:$A$12</xm:f>
          </x14:formula1>
          <xm:sqref>H5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9FB4-0043-4B4C-8E07-361B4634D337}">
  <dimension ref="A5:BB40"/>
  <sheetViews>
    <sheetView topLeftCell="G10" zoomScale="87" zoomScaleNormal="100" workbookViewId="0">
      <selection activeCell="AF9" sqref="AF9:AF38"/>
    </sheetView>
  </sheetViews>
  <sheetFormatPr defaultRowHeight="14.4" x14ac:dyDescent="0.3"/>
  <cols>
    <col min="7" max="7" width="22.21875" customWidth="1"/>
    <col min="8" max="8" width="16.5546875" bestFit="1" customWidth="1"/>
    <col min="9" max="9" width="4.77734375" bestFit="1" customWidth="1"/>
    <col min="10" max="10" width="4" bestFit="1" customWidth="1"/>
    <col min="11" max="11" width="4.77734375" bestFit="1" customWidth="1"/>
    <col min="12" max="12" width="4" bestFit="1" customWidth="1"/>
    <col min="13" max="13" width="3" bestFit="1" customWidth="1"/>
    <col min="14" max="14" width="3.5546875" bestFit="1" customWidth="1"/>
    <col min="15" max="15" width="4.88671875" bestFit="1" customWidth="1"/>
    <col min="16" max="16" width="4.77734375" bestFit="1" customWidth="1"/>
    <col min="17" max="17" width="4" bestFit="1" customWidth="1"/>
    <col min="18" max="18" width="4.77734375" bestFit="1" customWidth="1"/>
    <col min="19" max="19" width="4" bestFit="1" customWidth="1"/>
    <col min="20" max="20" width="3" bestFit="1" customWidth="1"/>
    <col min="21" max="21" width="3.5546875" bestFit="1" customWidth="1"/>
    <col min="22" max="22" width="3.88671875" bestFit="1" customWidth="1"/>
    <col min="23" max="23" width="4.77734375" bestFit="1" customWidth="1"/>
    <col min="24" max="24" width="4" bestFit="1" customWidth="1"/>
    <col min="25" max="25" width="4.77734375" bestFit="1" customWidth="1"/>
    <col min="26" max="26" width="4" bestFit="1" customWidth="1"/>
    <col min="27" max="27" width="3" bestFit="1" customWidth="1"/>
    <col min="28" max="28" width="3.5546875" bestFit="1" customWidth="1"/>
    <col min="29" max="29" width="3.88671875" bestFit="1" customWidth="1"/>
    <col min="30" max="30" width="4.77734375" bestFit="1" customWidth="1"/>
    <col min="31" max="31" width="4" bestFit="1" customWidth="1"/>
    <col min="32" max="32" width="4.77734375" bestFit="1" customWidth="1"/>
    <col min="33" max="33" width="4" bestFit="1" customWidth="1"/>
    <col min="34" max="34" width="3" bestFit="1" customWidth="1"/>
    <col min="35" max="35" width="3.5546875" bestFit="1" customWidth="1"/>
    <col min="36" max="36" width="3.88671875" bestFit="1" customWidth="1"/>
    <col min="37" max="37" width="4.77734375" bestFit="1" customWidth="1"/>
    <col min="38" max="38" width="4" bestFit="1" customWidth="1"/>
    <col min="39" max="39" width="4.77734375" bestFit="1" customWidth="1"/>
    <col min="40" max="40" width="12.44140625" bestFit="1" customWidth="1"/>
    <col min="41" max="41" width="5.44140625" bestFit="1" customWidth="1"/>
    <col min="43" max="43" width="19.33203125" bestFit="1" customWidth="1"/>
    <col min="44" max="44" width="19.33203125" customWidth="1"/>
    <col min="48" max="48" width="9.77734375" bestFit="1" customWidth="1"/>
    <col min="49" max="49" width="11.77734375" bestFit="1" customWidth="1"/>
    <col min="50" max="50" width="10.88671875" bestFit="1" customWidth="1"/>
    <col min="52" max="52" width="16" bestFit="1" customWidth="1"/>
    <col min="53" max="53" width="12" bestFit="1" customWidth="1"/>
    <col min="54" max="54" width="22.6640625" bestFit="1" customWidth="1"/>
  </cols>
  <sheetData>
    <row r="5" spans="1:54" x14ac:dyDescent="0.3">
      <c r="G5" t="s">
        <v>34</v>
      </c>
      <c r="H5" s="1">
        <v>45323</v>
      </c>
    </row>
    <row r="6" spans="1:54" x14ac:dyDescent="0.3">
      <c r="H6" s="1">
        <f>EOMONTH(H5,0)</f>
        <v>45351</v>
      </c>
    </row>
    <row r="7" spans="1:54" x14ac:dyDescent="0.3">
      <c r="I7" t="str">
        <f>TEXT(I8,"DDD")</f>
        <v>Thu</v>
      </c>
      <c r="J7" t="str">
        <f t="shared" ref="J7:AM7" si="0">TEXT(J8,"DDD")</f>
        <v>Fri</v>
      </c>
      <c r="K7" t="str">
        <f t="shared" si="0"/>
        <v>Sat</v>
      </c>
      <c r="L7" t="str">
        <f t="shared" si="0"/>
        <v>Sun</v>
      </c>
      <c r="M7" t="str">
        <f t="shared" si="0"/>
        <v>Mon</v>
      </c>
      <c r="N7" t="str">
        <f t="shared" si="0"/>
        <v>Tue</v>
      </c>
      <c r="O7" t="str">
        <f t="shared" si="0"/>
        <v>Wed</v>
      </c>
      <c r="P7" t="str">
        <f t="shared" si="0"/>
        <v>Thu</v>
      </c>
      <c r="Q7" t="str">
        <f t="shared" si="0"/>
        <v>Fri</v>
      </c>
      <c r="R7" t="str">
        <f t="shared" si="0"/>
        <v>Sat</v>
      </c>
      <c r="S7" t="str">
        <f t="shared" si="0"/>
        <v>Sun</v>
      </c>
      <c r="T7" t="str">
        <f t="shared" si="0"/>
        <v>Mon</v>
      </c>
      <c r="U7" t="str">
        <f t="shared" si="0"/>
        <v>Tue</v>
      </c>
      <c r="V7" t="str">
        <f t="shared" si="0"/>
        <v>Wed</v>
      </c>
      <c r="W7" t="str">
        <f t="shared" si="0"/>
        <v>Thu</v>
      </c>
      <c r="X7" t="str">
        <f t="shared" si="0"/>
        <v>Fri</v>
      </c>
      <c r="Y7" t="str">
        <f t="shared" si="0"/>
        <v>Sat</v>
      </c>
      <c r="Z7" t="str">
        <f t="shared" si="0"/>
        <v>Sun</v>
      </c>
      <c r="AA7" t="str">
        <f t="shared" si="0"/>
        <v>Mon</v>
      </c>
      <c r="AB7" t="str">
        <f t="shared" si="0"/>
        <v>Tue</v>
      </c>
      <c r="AC7" t="str">
        <f t="shared" si="0"/>
        <v>Wed</v>
      </c>
      <c r="AD7" t="str">
        <f t="shared" si="0"/>
        <v>Thu</v>
      </c>
      <c r="AE7" t="str">
        <f t="shared" si="0"/>
        <v>Fri</v>
      </c>
      <c r="AF7" t="str">
        <f t="shared" si="0"/>
        <v>Sat</v>
      </c>
      <c r="AG7" t="str">
        <f t="shared" si="0"/>
        <v>Sun</v>
      </c>
      <c r="AH7" t="str">
        <f t="shared" si="0"/>
        <v>Mon</v>
      </c>
      <c r="AI7" t="str">
        <f t="shared" si="0"/>
        <v>Tue</v>
      </c>
      <c r="AJ7" t="str">
        <f t="shared" si="0"/>
        <v>Wed</v>
      </c>
      <c r="AK7" t="str">
        <f t="shared" si="0"/>
        <v>Thu</v>
      </c>
      <c r="AL7" t="str">
        <f t="shared" si="0"/>
        <v/>
      </c>
      <c r="AM7" t="str">
        <f t="shared" si="0"/>
        <v/>
      </c>
    </row>
    <row r="8" spans="1:54" s="3" customFormat="1" x14ac:dyDescent="0.3">
      <c r="A8"/>
      <c r="B8"/>
      <c r="C8"/>
      <c r="D8" s="2"/>
      <c r="E8" s="7" t="s">
        <v>65</v>
      </c>
      <c r="F8" s="8" t="s">
        <v>1</v>
      </c>
      <c r="G8" s="8" t="s">
        <v>33</v>
      </c>
      <c r="H8" s="8" t="s">
        <v>35</v>
      </c>
      <c r="I8" s="9">
        <f>H5</f>
        <v>45323</v>
      </c>
      <c r="J8" s="9">
        <f t="shared" ref="J8:AK8" si="1">IF(I8&lt;$H$6,I8+1,"")</f>
        <v>45324</v>
      </c>
      <c r="K8" s="9">
        <f t="shared" si="1"/>
        <v>45325</v>
      </c>
      <c r="L8" s="9">
        <f t="shared" si="1"/>
        <v>45326</v>
      </c>
      <c r="M8" s="9">
        <f t="shared" si="1"/>
        <v>45327</v>
      </c>
      <c r="N8" s="9">
        <f t="shared" si="1"/>
        <v>45328</v>
      </c>
      <c r="O8" s="9">
        <f t="shared" si="1"/>
        <v>45329</v>
      </c>
      <c r="P8" s="9">
        <f t="shared" si="1"/>
        <v>45330</v>
      </c>
      <c r="Q8" s="9">
        <f t="shared" si="1"/>
        <v>45331</v>
      </c>
      <c r="R8" s="9">
        <f t="shared" si="1"/>
        <v>45332</v>
      </c>
      <c r="S8" s="9">
        <f t="shared" si="1"/>
        <v>45333</v>
      </c>
      <c r="T8" s="9">
        <f t="shared" si="1"/>
        <v>45334</v>
      </c>
      <c r="U8" s="9">
        <f t="shared" si="1"/>
        <v>45335</v>
      </c>
      <c r="V8" s="9">
        <f t="shared" si="1"/>
        <v>45336</v>
      </c>
      <c r="W8" s="9">
        <f t="shared" si="1"/>
        <v>45337</v>
      </c>
      <c r="X8" s="9">
        <f t="shared" si="1"/>
        <v>45338</v>
      </c>
      <c r="Y8" s="9">
        <f t="shared" si="1"/>
        <v>45339</v>
      </c>
      <c r="Z8" s="9">
        <f t="shared" si="1"/>
        <v>45340</v>
      </c>
      <c r="AA8" s="9">
        <f t="shared" si="1"/>
        <v>45341</v>
      </c>
      <c r="AB8" s="9">
        <f t="shared" si="1"/>
        <v>45342</v>
      </c>
      <c r="AC8" s="9">
        <f t="shared" si="1"/>
        <v>45343</v>
      </c>
      <c r="AD8" s="9">
        <f t="shared" si="1"/>
        <v>45344</v>
      </c>
      <c r="AE8" s="9">
        <f t="shared" si="1"/>
        <v>45345</v>
      </c>
      <c r="AF8" s="9">
        <f t="shared" si="1"/>
        <v>45346</v>
      </c>
      <c r="AG8" s="9">
        <f t="shared" si="1"/>
        <v>45347</v>
      </c>
      <c r="AH8" s="9">
        <f t="shared" si="1"/>
        <v>45348</v>
      </c>
      <c r="AI8" s="9">
        <f t="shared" si="1"/>
        <v>45349</v>
      </c>
      <c r="AJ8" s="9">
        <f t="shared" si="1"/>
        <v>45350</v>
      </c>
      <c r="AK8" s="9">
        <f t="shared" si="1"/>
        <v>45351</v>
      </c>
      <c r="AL8" s="9" t="str">
        <f t="shared" ref="AL8:AM8" si="2">IF(AK8&lt;$H$6,AK8+1,"")</f>
        <v/>
      </c>
      <c r="AM8" s="10" t="str">
        <f t="shared" si="2"/>
        <v/>
      </c>
      <c r="AN8" s="4"/>
      <c r="AO8" s="13" t="s">
        <v>65</v>
      </c>
      <c r="AP8" s="14" t="s">
        <v>1</v>
      </c>
      <c r="AQ8" s="14" t="s">
        <v>33</v>
      </c>
      <c r="AR8" s="14" t="s">
        <v>62</v>
      </c>
      <c r="AS8" s="15" t="s">
        <v>41</v>
      </c>
      <c r="AT8" s="15" t="s">
        <v>42</v>
      </c>
      <c r="AU8" s="15" t="s">
        <v>43</v>
      </c>
      <c r="AV8" s="15" t="s">
        <v>44</v>
      </c>
      <c r="AW8" s="15" t="s">
        <v>47</v>
      </c>
      <c r="AX8" s="15" t="s">
        <v>36</v>
      </c>
      <c r="AY8" s="15" t="s">
        <v>37</v>
      </c>
      <c r="AZ8" s="15" t="s">
        <v>38</v>
      </c>
      <c r="BA8" s="15" t="s">
        <v>39</v>
      </c>
      <c r="BB8" s="16" t="s">
        <v>40</v>
      </c>
    </row>
    <row r="9" spans="1:54" x14ac:dyDescent="0.3">
      <c r="E9" s="11">
        <v>1</v>
      </c>
      <c r="F9" s="5">
        <v>1001</v>
      </c>
      <c r="G9" s="5" t="s">
        <v>3</v>
      </c>
      <c r="H9" s="5">
        <f>COUNTIF($I$7:$AM$7,"sun")</f>
        <v>4</v>
      </c>
      <c r="I9" s="5" t="s">
        <v>45</v>
      </c>
      <c r="J9" s="5" t="s">
        <v>45</v>
      </c>
      <c r="K9" s="5" t="s">
        <v>45</v>
      </c>
      <c r="L9" s="5" t="str">
        <f t="shared" ref="L9:AG18" si="3">IF(L$7="sun","WO","")</f>
        <v>WO</v>
      </c>
      <c r="M9" s="5" t="s">
        <v>45</v>
      </c>
      <c r="N9" s="5" t="s">
        <v>45</v>
      </c>
      <c r="O9" s="5" t="s">
        <v>46</v>
      </c>
      <c r="P9" s="5" t="s">
        <v>45</v>
      </c>
      <c r="Q9" s="5" t="s">
        <v>45</v>
      </c>
      <c r="R9" s="5" t="s">
        <v>45</v>
      </c>
      <c r="S9" s="5" t="str">
        <f t="shared" si="3"/>
        <v>WO</v>
      </c>
      <c r="T9" s="5" t="s">
        <v>45</v>
      </c>
      <c r="U9" s="5" t="s">
        <v>45</v>
      </c>
      <c r="V9" s="5" t="s">
        <v>45</v>
      </c>
      <c r="W9" s="5" t="s">
        <v>45</v>
      </c>
      <c r="X9" s="5" t="s">
        <v>45</v>
      </c>
      <c r="Y9" s="5" t="s">
        <v>45</v>
      </c>
      <c r="Z9" s="5" t="str">
        <f t="shared" si="3"/>
        <v>WO</v>
      </c>
      <c r="AA9" s="5" t="s">
        <v>45</v>
      </c>
      <c r="AB9" s="5" t="s">
        <v>45</v>
      </c>
      <c r="AC9" s="5" t="s">
        <v>45</v>
      </c>
      <c r="AD9" s="5" t="s">
        <v>45</v>
      </c>
      <c r="AE9" s="5" t="s">
        <v>45</v>
      </c>
      <c r="AF9" s="5" t="s">
        <v>45</v>
      </c>
      <c r="AG9" s="5" t="str">
        <f t="shared" si="3"/>
        <v>WO</v>
      </c>
      <c r="AH9" s="5" t="s">
        <v>45</v>
      </c>
      <c r="AI9" s="5" t="s">
        <v>45</v>
      </c>
      <c r="AJ9" s="5" t="s">
        <v>45</v>
      </c>
      <c r="AK9" s="5" t="s">
        <v>45</v>
      </c>
      <c r="AL9" s="5"/>
      <c r="AM9" s="5"/>
      <c r="AN9" s="5"/>
      <c r="AO9" s="11">
        <v>1</v>
      </c>
      <c r="AP9" s="5">
        <v>1001</v>
      </c>
      <c r="AQ9" s="5" t="s">
        <v>3</v>
      </c>
      <c r="AR9" s="5" t="s">
        <v>51</v>
      </c>
      <c r="AS9">
        <f>COUNTIF($I9:$AM9,"P")</f>
        <v>24</v>
      </c>
      <c r="AT9">
        <f>COUNTIF($I9:$AM9,"AB")</f>
        <v>1</v>
      </c>
      <c r="AU9">
        <f>COUNTIF($I9:$AM9,"L")</f>
        <v>0</v>
      </c>
      <c r="AV9">
        <f>COUNTIF($I9:$AM9,"WO")</f>
        <v>4</v>
      </c>
      <c r="AW9">
        <f>($H$6-$H$5)+1</f>
        <v>29</v>
      </c>
      <c r="AX9">
        <f>AW9-AT9</f>
        <v>28</v>
      </c>
      <c r="AY9" s="19">
        <v>28000</v>
      </c>
      <c r="AZ9" s="18">
        <f>AY9/AW9</f>
        <v>965.51724137931035</v>
      </c>
      <c r="BA9">
        <f>AZ9*AT9</f>
        <v>965.51724137931035</v>
      </c>
      <c r="BB9" s="20">
        <f>AY9-BA9</f>
        <v>27034.482758620688</v>
      </c>
    </row>
    <row r="10" spans="1:54" x14ac:dyDescent="0.3">
      <c r="E10" s="11">
        <v>2</v>
      </c>
      <c r="F10" s="5">
        <v>1002</v>
      </c>
      <c r="G10" s="5" t="s">
        <v>4</v>
      </c>
      <c r="H10" s="5">
        <f t="shared" ref="H10:H38" si="4">COUNTIF($I$7:$AM$7,"sun")</f>
        <v>4</v>
      </c>
      <c r="I10" s="5" t="s">
        <v>45</v>
      </c>
      <c r="J10" s="5" t="s">
        <v>45</v>
      </c>
      <c r="K10" s="5" t="s">
        <v>45</v>
      </c>
      <c r="L10" s="5" t="str">
        <f t="shared" ref="L10:S10" si="5">IF(L$7="sun","WO","")</f>
        <v>WO</v>
      </c>
      <c r="M10" s="5" t="s">
        <v>45</v>
      </c>
      <c r="N10" s="5" t="s">
        <v>45</v>
      </c>
      <c r="O10" s="5" t="s">
        <v>45</v>
      </c>
      <c r="P10" s="5" t="s">
        <v>45</v>
      </c>
      <c r="Q10" s="5" t="s">
        <v>45</v>
      </c>
      <c r="R10" s="5" t="s">
        <v>45</v>
      </c>
      <c r="S10" s="5" t="str">
        <f t="shared" si="5"/>
        <v>WO</v>
      </c>
      <c r="T10" s="5" t="s">
        <v>45</v>
      </c>
      <c r="U10" s="5" t="s">
        <v>45</v>
      </c>
      <c r="V10" s="5" t="s">
        <v>45</v>
      </c>
      <c r="W10" s="5" t="s">
        <v>45</v>
      </c>
      <c r="X10" s="5" t="s">
        <v>45</v>
      </c>
      <c r="Y10" s="5" t="s">
        <v>45</v>
      </c>
      <c r="Z10" s="5" t="str">
        <f t="shared" si="3"/>
        <v>WO</v>
      </c>
      <c r="AA10" s="5" t="s">
        <v>45</v>
      </c>
      <c r="AB10" s="5" t="s">
        <v>45</v>
      </c>
      <c r="AC10" s="5" t="s">
        <v>45</v>
      </c>
      <c r="AD10" s="5" t="s">
        <v>45</v>
      </c>
      <c r="AE10" s="5" t="s">
        <v>45</v>
      </c>
      <c r="AF10" s="5" t="s">
        <v>45</v>
      </c>
      <c r="AG10" s="5" t="str">
        <f t="shared" si="3"/>
        <v>WO</v>
      </c>
      <c r="AH10" s="5" t="s">
        <v>45</v>
      </c>
      <c r="AI10" s="5" t="s">
        <v>45</v>
      </c>
      <c r="AJ10" s="5" t="s">
        <v>45</v>
      </c>
      <c r="AK10" s="5" t="s">
        <v>45</v>
      </c>
      <c r="AL10" s="5"/>
      <c r="AM10" s="5"/>
      <c r="AN10" s="5"/>
      <c r="AO10" s="11">
        <v>2</v>
      </c>
      <c r="AP10" s="5">
        <v>1002</v>
      </c>
      <c r="AQ10" s="5" t="s">
        <v>4</v>
      </c>
      <c r="AR10" s="5" t="s">
        <v>51</v>
      </c>
      <c r="AS10">
        <f t="shared" ref="AS10:AS38" si="6">COUNTIF($I10:$AM10,"P")</f>
        <v>25</v>
      </c>
      <c r="AT10">
        <f t="shared" ref="AT10:AT38" si="7">COUNTIF($I10:$AM10,"AB")</f>
        <v>0</v>
      </c>
      <c r="AU10">
        <f t="shared" ref="AU10:AU38" si="8">COUNTIF($I10:$AM10,"L")</f>
        <v>0</v>
      </c>
      <c r="AV10">
        <f t="shared" ref="AV10:AV38" si="9">COUNTIF($I10:$AM10,"WO")</f>
        <v>4</v>
      </c>
      <c r="AW10">
        <f t="shared" ref="AW10:AW38" si="10">($H$6-$H$5)+1</f>
        <v>29</v>
      </c>
      <c r="AX10">
        <f t="shared" ref="AX10:AX38" si="11">AW10-AT10</f>
        <v>29</v>
      </c>
      <c r="AY10" s="19">
        <v>26000</v>
      </c>
      <c r="AZ10" s="18">
        <f t="shared" ref="AZ10:AZ38" si="12">AY10/AW10</f>
        <v>896.55172413793105</v>
      </c>
      <c r="BA10">
        <f t="shared" ref="BA10:BA38" si="13">AZ10*AT10</f>
        <v>0</v>
      </c>
      <c r="BB10" s="20">
        <f t="shared" ref="BB10:BB38" si="14">AY10-BA10</f>
        <v>26000</v>
      </c>
    </row>
    <row r="11" spans="1:54" x14ac:dyDescent="0.3">
      <c r="E11" s="11">
        <v>3</v>
      </c>
      <c r="F11" s="5">
        <v>1003</v>
      </c>
      <c r="G11" s="5" t="s">
        <v>5</v>
      </c>
      <c r="H11" s="5">
        <f t="shared" si="4"/>
        <v>4</v>
      </c>
      <c r="I11" s="5" t="s">
        <v>45</v>
      </c>
      <c r="J11" s="5" t="s">
        <v>45</v>
      </c>
      <c r="K11" s="5" t="s">
        <v>45</v>
      </c>
      <c r="L11" s="5" t="str">
        <f t="shared" si="3"/>
        <v>WO</v>
      </c>
      <c r="M11" s="5" t="s">
        <v>45</v>
      </c>
      <c r="N11" s="5" t="s">
        <v>45</v>
      </c>
      <c r="O11" s="5" t="s">
        <v>45</v>
      </c>
      <c r="P11" s="5" t="s">
        <v>45</v>
      </c>
      <c r="Q11" s="5" t="s">
        <v>45</v>
      </c>
      <c r="R11" s="5" t="s">
        <v>45</v>
      </c>
      <c r="S11" s="5" t="str">
        <f t="shared" si="3"/>
        <v>WO</v>
      </c>
      <c r="T11" s="5" t="s">
        <v>45</v>
      </c>
      <c r="U11" s="5" t="s">
        <v>45</v>
      </c>
      <c r="V11" s="5" t="s">
        <v>45</v>
      </c>
      <c r="W11" s="5" t="s">
        <v>45</v>
      </c>
      <c r="X11" s="5" t="s">
        <v>45</v>
      </c>
      <c r="Y11" s="5" t="s">
        <v>45</v>
      </c>
      <c r="Z11" s="5" t="str">
        <f t="shared" si="3"/>
        <v>WO</v>
      </c>
      <c r="AA11" s="5" t="s">
        <v>45</v>
      </c>
      <c r="AB11" s="5" t="s">
        <v>45</v>
      </c>
      <c r="AC11" s="5" t="s">
        <v>45</v>
      </c>
      <c r="AD11" s="5" t="s">
        <v>45</v>
      </c>
      <c r="AE11" s="5" t="s">
        <v>45</v>
      </c>
      <c r="AF11" s="5" t="s">
        <v>45</v>
      </c>
      <c r="AG11" s="5" t="str">
        <f t="shared" si="3"/>
        <v>WO</v>
      </c>
      <c r="AH11" s="5" t="s">
        <v>45</v>
      </c>
      <c r="AI11" s="5" t="s">
        <v>45</v>
      </c>
      <c r="AJ11" s="5" t="s">
        <v>45</v>
      </c>
      <c r="AK11" s="5" t="s">
        <v>45</v>
      </c>
      <c r="AL11" s="5"/>
      <c r="AM11" s="5"/>
      <c r="AN11" s="5"/>
      <c r="AO11" s="11">
        <v>3</v>
      </c>
      <c r="AP11" s="5">
        <v>1003</v>
      </c>
      <c r="AQ11" s="5" t="s">
        <v>5</v>
      </c>
      <c r="AR11" s="5" t="s">
        <v>51</v>
      </c>
      <c r="AS11">
        <f t="shared" si="6"/>
        <v>25</v>
      </c>
      <c r="AT11">
        <f t="shared" si="7"/>
        <v>0</v>
      </c>
      <c r="AU11">
        <f t="shared" si="8"/>
        <v>0</v>
      </c>
      <c r="AV11">
        <f t="shared" si="9"/>
        <v>4</v>
      </c>
      <c r="AW11">
        <f t="shared" si="10"/>
        <v>29</v>
      </c>
      <c r="AX11">
        <f t="shared" si="11"/>
        <v>29</v>
      </c>
      <c r="AY11" s="19">
        <v>48000</v>
      </c>
      <c r="AZ11" s="18">
        <f t="shared" si="12"/>
        <v>1655.1724137931035</v>
      </c>
      <c r="BA11">
        <f t="shared" si="13"/>
        <v>0</v>
      </c>
      <c r="BB11" s="20">
        <f t="shared" si="14"/>
        <v>48000</v>
      </c>
    </row>
    <row r="12" spans="1:54" x14ac:dyDescent="0.3">
      <c r="E12" s="11">
        <v>4</v>
      </c>
      <c r="F12" s="5">
        <v>1004</v>
      </c>
      <c r="G12" s="5" t="s">
        <v>6</v>
      </c>
      <c r="H12" s="5">
        <f t="shared" si="4"/>
        <v>4</v>
      </c>
      <c r="I12" s="5" t="s">
        <v>45</v>
      </c>
      <c r="J12" s="5" t="s">
        <v>45</v>
      </c>
      <c r="K12" s="5" t="s">
        <v>45</v>
      </c>
      <c r="L12" s="5" t="str">
        <f t="shared" si="3"/>
        <v>WO</v>
      </c>
      <c r="M12" s="5" t="s">
        <v>45</v>
      </c>
      <c r="N12" s="5" t="s">
        <v>45</v>
      </c>
      <c r="O12" s="5" t="s">
        <v>45</v>
      </c>
      <c r="P12" s="5" t="s">
        <v>45</v>
      </c>
      <c r="Q12" s="5" t="s">
        <v>45</v>
      </c>
      <c r="R12" s="5" t="s">
        <v>45</v>
      </c>
      <c r="S12" s="5" t="str">
        <f t="shared" si="3"/>
        <v>WO</v>
      </c>
      <c r="T12" s="5" t="s">
        <v>45</v>
      </c>
      <c r="U12" s="5" t="s">
        <v>45</v>
      </c>
      <c r="V12" s="5" t="s">
        <v>45</v>
      </c>
      <c r="W12" s="5" t="s">
        <v>45</v>
      </c>
      <c r="X12" s="5" t="s">
        <v>45</v>
      </c>
      <c r="Y12" s="5" t="s">
        <v>45</v>
      </c>
      <c r="Z12" s="5" t="str">
        <f t="shared" si="3"/>
        <v>WO</v>
      </c>
      <c r="AA12" s="5" t="s">
        <v>45</v>
      </c>
      <c r="AB12" s="5" t="s">
        <v>45</v>
      </c>
      <c r="AC12" s="5" t="s">
        <v>45</v>
      </c>
      <c r="AD12" s="5" t="s">
        <v>45</v>
      </c>
      <c r="AE12" s="5" t="s">
        <v>45</v>
      </c>
      <c r="AF12" s="5" t="s">
        <v>45</v>
      </c>
      <c r="AG12" s="5" t="str">
        <f t="shared" si="3"/>
        <v>WO</v>
      </c>
      <c r="AH12" s="5" t="s">
        <v>45</v>
      </c>
      <c r="AI12" s="5" t="s">
        <v>45</v>
      </c>
      <c r="AJ12" s="5" t="s">
        <v>45</v>
      </c>
      <c r="AK12" s="5" t="s">
        <v>45</v>
      </c>
      <c r="AL12" s="5"/>
      <c r="AM12" s="5"/>
      <c r="AN12" s="5"/>
      <c r="AO12" s="11">
        <v>4</v>
      </c>
      <c r="AP12" s="5">
        <v>1004</v>
      </c>
      <c r="AQ12" s="5" t="s">
        <v>6</v>
      </c>
      <c r="AR12" s="5" t="s">
        <v>51</v>
      </c>
      <c r="AS12">
        <f t="shared" si="6"/>
        <v>25</v>
      </c>
      <c r="AT12">
        <f t="shared" si="7"/>
        <v>0</v>
      </c>
      <c r="AU12">
        <f t="shared" si="8"/>
        <v>0</v>
      </c>
      <c r="AV12">
        <f t="shared" si="9"/>
        <v>4</v>
      </c>
      <c r="AW12">
        <f t="shared" si="10"/>
        <v>29</v>
      </c>
      <c r="AX12">
        <f t="shared" si="11"/>
        <v>29</v>
      </c>
      <c r="AY12" s="19">
        <v>60000</v>
      </c>
      <c r="AZ12" s="18">
        <f t="shared" si="12"/>
        <v>2068.9655172413795</v>
      </c>
      <c r="BA12">
        <f t="shared" si="13"/>
        <v>0</v>
      </c>
      <c r="BB12" s="20">
        <f t="shared" si="14"/>
        <v>60000</v>
      </c>
    </row>
    <row r="13" spans="1:54" x14ac:dyDescent="0.3">
      <c r="E13" s="11">
        <v>5</v>
      </c>
      <c r="F13" s="5">
        <v>1005</v>
      </c>
      <c r="G13" s="5" t="s">
        <v>7</v>
      </c>
      <c r="H13" s="5">
        <f t="shared" si="4"/>
        <v>4</v>
      </c>
      <c r="I13" s="5" t="s">
        <v>45</v>
      </c>
      <c r="J13" s="5" t="s">
        <v>45</v>
      </c>
      <c r="K13" s="5" t="s">
        <v>45</v>
      </c>
      <c r="L13" s="5" t="str">
        <f t="shared" si="3"/>
        <v>WO</v>
      </c>
      <c r="M13" s="5" t="s">
        <v>45</v>
      </c>
      <c r="N13" s="5" t="s">
        <v>45</v>
      </c>
      <c r="O13" s="5" t="s">
        <v>45</v>
      </c>
      <c r="P13" s="5" t="s">
        <v>45</v>
      </c>
      <c r="Q13" s="5" t="s">
        <v>46</v>
      </c>
      <c r="R13" s="5" t="s">
        <v>45</v>
      </c>
      <c r="S13" s="5" t="str">
        <f t="shared" si="3"/>
        <v>WO</v>
      </c>
      <c r="T13" s="5" t="s">
        <v>45</v>
      </c>
      <c r="U13" s="5" t="s">
        <v>45</v>
      </c>
      <c r="V13" s="5" t="s">
        <v>45</v>
      </c>
      <c r="W13" s="5" t="s">
        <v>45</v>
      </c>
      <c r="X13" s="5" t="s">
        <v>45</v>
      </c>
      <c r="Y13" s="5" t="s">
        <v>45</v>
      </c>
      <c r="Z13" s="5" t="str">
        <f t="shared" si="3"/>
        <v>WO</v>
      </c>
      <c r="AA13" s="5" t="s">
        <v>45</v>
      </c>
      <c r="AB13" s="5" t="s">
        <v>46</v>
      </c>
      <c r="AC13" s="5" t="s">
        <v>45</v>
      </c>
      <c r="AD13" s="5" t="s">
        <v>45</v>
      </c>
      <c r="AE13" s="5" t="s">
        <v>45</v>
      </c>
      <c r="AF13" s="5" t="s">
        <v>45</v>
      </c>
      <c r="AG13" s="5" t="str">
        <f t="shared" si="3"/>
        <v>WO</v>
      </c>
      <c r="AH13" s="5" t="s">
        <v>45</v>
      </c>
      <c r="AI13" s="5" t="s">
        <v>45</v>
      </c>
      <c r="AJ13" s="5" t="s">
        <v>45</v>
      </c>
      <c r="AK13" s="5" t="s">
        <v>45</v>
      </c>
      <c r="AL13" s="5"/>
      <c r="AM13" s="5"/>
      <c r="AN13" s="5"/>
      <c r="AO13" s="11">
        <v>5</v>
      </c>
      <c r="AP13" s="5">
        <v>1005</v>
      </c>
      <c r="AQ13" s="5" t="s">
        <v>7</v>
      </c>
      <c r="AR13" s="5" t="s">
        <v>51</v>
      </c>
      <c r="AS13">
        <f t="shared" si="6"/>
        <v>23</v>
      </c>
      <c r="AT13">
        <f t="shared" si="7"/>
        <v>2</v>
      </c>
      <c r="AU13">
        <f t="shared" si="8"/>
        <v>0</v>
      </c>
      <c r="AV13">
        <f t="shared" si="9"/>
        <v>4</v>
      </c>
      <c r="AW13">
        <f t="shared" si="10"/>
        <v>29</v>
      </c>
      <c r="AX13">
        <f t="shared" si="11"/>
        <v>27</v>
      </c>
      <c r="AY13" s="19">
        <v>55000</v>
      </c>
      <c r="AZ13" s="18">
        <f t="shared" si="12"/>
        <v>1896.5517241379309</v>
      </c>
      <c r="BA13">
        <f t="shared" si="13"/>
        <v>3793.1034482758619</v>
      </c>
      <c r="BB13" s="20">
        <f t="shared" si="14"/>
        <v>51206.896551724138</v>
      </c>
    </row>
    <row r="14" spans="1:54" x14ac:dyDescent="0.3">
      <c r="E14" s="11">
        <v>6</v>
      </c>
      <c r="F14" s="5">
        <v>1006</v>
      </c>
      <c r="G14" s="5" t="s">
        <v>8</v>
      </c>
      <c r="H14" s="5">
        <f t="shared" si="4"/>
        <v>4</v>
      </c>
      <c r="I14" s="5" t="s">
        <v>45</v>
      </c>
      <c r="J14" s="5" t="s">
        <v>45</v>
      </c>
      <c r="K14" s="5" t="s">
        <v>45</v>
      </c>
      <c r="L14" s="5" t="str">
        <f t="shared" si="3"/>
        <v>WO</v>
      </c>
      <c r="M14" s="5" t="s">
        <v>45</v>
      </c>
      <c r="N14" s="5" t="s">
        <v>45</v>
      </c>
      <c r="O14" s="5" t="s">
        <v>45</v>
      </c>
      <c r="P14" s="5" t="s">
        <v>45</v>
      </c>
      <c r="Q14" s="5" t="s">
        <v>45</v>
      </c>
      <c r="R14" s="5" t="s">
        <v>45</v>
      </c>
      <c r="S14" s="5" t="str">
        <f t="shared" si="3"/>
        <v>WO</v>
      </c>
      <c r="T14" s="5" t="s">
        <v>45</v>
      </c>
      <c r="U14" s="5" t="s">
        <v>45</v>
      </c>
      <c r="V14" s="5" t="s">
        <v>45</v>
      </c>
      <c r="W14" s="5" t="s">
        <v>45</v>
      </c>
      <c r="X14" s="5" t="s">
        <v>45</v>
      </c>
      <c r="Y14" s="5" t="s">
        <v>45</v>
      </c>
      <c r="Z14" s="5" t="str">
        <f t="shared" si="3"/>
        <v>WO</v>
      </c>
      <c r="AA14" s="5" t="s">
        <v>45</v>
      </c>
      <c r="AB14" s="5" t="s">
        <v>45</v>
      </c>
      <c r="AC14" s="5" t="s">
        <v>45</v>
      </c>
      <c r="AD14" s="5" t="s">
        <v>45</v>
      </c>
      <c r="AE14" s="5" t="s">
        <v>45</v>
      </c>
      <c r="AF14" s="5" t="s">
        <v>45</v>
      </c>
      <c r="AG14" s="5" t="str">
        <f t="shared" si="3"/>
        <v>WO</v>
      </c>
      <c r="AH14" s="5" t="s">
        <v>45</v>
      </c>
      <c r="AI14" s="5" t="s">
        <v>45</v>
      </c>
      <c r="AJ14" s="5" t="s">
        <v>45</v>
      </c>
      <c r="AK14" s="5" t="s">
        <v>45</v>
      </c>
      <c r="AL14" s="5"/>
      <c r="AM14" s="5"/>
      <c r="AN14" s="5"/>
      <c r="AO14" s="11">
        <v>6</v>
      </c>
      <c r="AP14" s="5">
        <v>1006</v>
      </c>
      <c r="AQ14" s="5" t="s">
        <v>8</v>
      </c>
      <c r="AR14" s="5" t="s">
        <v>51</v>
      </c>
      <c r="AS14">
        <f t="shared" si="6"/>
        <v>25</v>
      </c>
      <c r="AT14">
        <f t="shared" si="7"/>
        <v>0</v>
      </c>
      <c r="AU14">
        <f t="shared" si="8"/>
        <v>0</v>
      </c>
      <c r="AV14">
        <f t="shared" si="9"/>
        <v>4</v>
      </c>
      <c r="AW14">
        <f t="shared" si="10"/>
        <v>29</v>
      </c>
      <c r="AX14">
        <f t="shared" si="11"/>
        <v>29</v>
      </c>
      <c r="AY14" s="19">
        <v>32000</v>
      </c>
      <c r="AZ14" s="18">
        <f t="shared" si="12"/>
        <v>1103.4482758620691</v>
      </c>
      <c r="BA14">
        <f t="shared" si="13"/>
        <v>0</v>
      </c>
      <c r="BB14" s="20">
        <f t="shared" si="14"/>
        <v>32000</v>
      </c>
    </row>
    <row r="15" spans="1:54" x14ac:dyDescent="0.3">
      <c r="E15" s="11">
        <v>7</v>
      </c>
      <c r="F15" s="5">
        <v>1007</v>
      </c>
      <c r="G15" s="5" t="s">
        <v>9</v>
      </c>
      <c r="H15" s="5">
        <f t="shared" si="4"/>
        <v>4</v>
      </c>
      <c r="I15" s="5" t="s">
        <v>45</v>
      </c>
      <c r="J15" s="5" t="s">
        <v>45</v>
      </c>
      <c r="K15" s="5" t="s">
        <v>45</v>
      </c>
      <c r="L15" s="5" t="str">
        <f t="shared" si="3"/>
        <v>WO</v>
      </c>
      <c r="M15" s="5" t="s">
        <v>45</v>
      </c>
      <c r="N15" s="5" t="s">
        <v>45</v>
      </c>
      <c r="O15" s="5" t="s">
        <v>45</v>
      </c>
      <c r="P15" s="5" t="s">
        <v>45</v>
      </c>
      <c r="Q15" s="5" t="s">
        <v>45</v>
      </c>
      <c r="R15" s="5" t="s">
        <v>45</v>
      </c>
      <c r="S15" s="5" t="str">
        <f t="shared" si="3"/>
        <v>WO</v>
      </c>
      <c r="T15" s="5" t="s">
        <v>45</v>
      </c>
      <c r="U15" s="5" t="s">
        <v>45</v>
      </c>
      <c r="V15" s="5" t="s">
        <v>45</v>
      </c>
      <c r="W15" s="5" t="s">
        <v>45</v>
      </c>
      <c r="X15" s="5" t="s">
        <v>45</v>
      </c>
      <c r="Y15" s="5" t="s">
        <v>45</v>
      </c>
      <c r="Z15" s="5" t="str">
        <f t="shared" si="3"/>
        <v>WO</v>
      </c>
      <c r="AA15" s="5" t="s">
        <v>45</v>
      </c>
      <c r="AB15" s="5" t="s">
        <v>45</v>
      </c>
      <c r="AC15" s="5" t="s">
        <v>45</v>
      </c>
      <c r="AD15" s="5" t="s">
        <v>45</v>
      </c>
      <c r="AE15" s="5" t="s">
        <v>45</v>
      </c>
      <c r="AF15" s="5" t="s">
        <v>45</v>
      </c>
      <c r="AG15" s="5" t="str">
        <f t="shared" si="3"/>
        <v>WO</v>
      </c>
      <c r="AH15" s="5" t="s">
        <v>45</v>
      </c>
      <c r="AI15" s="5" t="s">
        <v>45</v>
      </c>
      <c r="AJ15" s="5" t="s">
        <v>45</v>
      </c>
      <c r="AK15" s="5" t="s">
        <v>45</v>
      </c>
      <c r="AL15" s="5"/>
      <c r="AM15" s="5"/>
      <c r="AN15" s="5"/>
      <c r="AO15" s="11">
        <v>7</v>
      </c>
      <c r="AP15" s="5">
        <v>1007</v>
      </c>
      <c r="AQ15" s="5" t="s">
        <v>9</v>
      </c>
      <c r="AR15" s="5" t="s">
        <v>51</v>
      </c>
      <c r="AS15">
        <f t="shared" si="6"/>
        <v>25</v>
      </c>
      <c r="AT15">
        <f t="shared" si="7"/>
        <v>0</v>
      </c>
      <c r="AU15">
        <f t="shared" si="8"/>
        <v>0</v>
      </c>
      <c r="AV15">
        <f t="shared" si="9"/>
        <v>4</v>
      </c>
      <c r="AW15">
        <f t="shared" si="10"/>
        <v>29</v>
      </c>
      <c r="AX15">
        <f t="shared" si="11"/>
        <v>29</v>
      </c>
      <c r="AY15" s="19">
        <v>52000</v>
      </c>
      <c r="AZ15" s="18">
        <f t="shared" si="12"/>
        <v>1793.1034482758621</v>
      </c>
      <c r="BA15">
        <f t="shared" si="13"/>
        <v>0</v>
      </c>
      <c r="BB15" s="20">
        <f t="shared" si="14"/>
        <v>52000</v>
      </c>
    </row>
    <row r="16" spans="1:54" x14ac:dyDescent="0.3">
      <c r="E16" s="11">
        <v>8</v>
      </c>
      <c r="F16" s="5">
        <v>1008</v>
      </c>
      <c r="G16" s="5" t="s">
        <v>10</v>
      </c>
      <c r="H16" s="5">
        <f t="shared" si="4"/>
        <v>4</v>
      </c>
      <c r="I16" s="5" t="s">
        <v>45</v>
      </c>
      <c r="J16" s="5" t="s">
        <v>45</v>
      </c>
      <c r="K16" s="5" t="s">
        <v>45</v>
      </c>
      <c r="L16" s="5" t="str">
        <f t="shared" si="3"/>
        <v>WO</v>
      </c>
      <c r="M16" s="5" t="s">
        <v>45</v>
      </c>
      <c r="N16" s="5" t="s">
        <v>45</v>
      </c>
      <c r="O16" s="5" t="s">
        <v>45</v>
      </c>
      <c r="P16" s="5" t="s">
        <v>45</v>
      </c>
      <c r="Q16" s="5" t="s">
        <v>45</v>
      </c>
      <c r="R16" s="5" t="s">
        <v>45</v>
      </c>
      <c r="S16" s="5" t="str">
        <f t="shared" si="3"/>
        <v>WO</v>
      </c>
      <c r="T16" s="5" t="s">
        <v>45</v>
      </c>
      <c r="U16" s="5" t="s">
        <v>45</v>
      </c>
      <c r="V16" s="5" t="s">
        <v>45</v>
      </c>
      <c r="W16" s="5" t="s">
        <v>45</v>
      </c>
      <c r="X16" s="5" t="s">
        <v>45</v>
      </c>
      <c r="Y16" s="5" t="s">
        <v>45</v>
      </c>
      <c r="Z16" s="5" t="str">
        <f t="shared" si="3"/>
        <v>WO</v>
      </c>
      <c r="AA16" s="5" t="s">
        <v>45</v>
      </c>
      <c r="AB16" s="5" t="s">
        <v>45</v>
      </c>
      <c r="AC16" s="5" t="s">
        <v>45</v>
      </c>
      <c r="AD16" s="5" t="s">
        <v>45</v>
      </c>
      <c r="AE16" s="5" t="s">
        <v>45</v>
      </c>
      <c r="AF16" s="5" t="s">
        <v>45</v>
      </c>
      <c r="AG16" s="5" t="str">
        <f t="shared" si="3"/>
        <v>WO</v>
      </c>
      <c r="AH16" s="5" t="s">
        <v>45</v>
      </c>
      <c r="AI16" s="5" t="s">
        <v>45</v>
      </c>
      <c r="AJ16" s="5" t="s">
        <v>45</v>
      </c>
      <c r="AK16" s="5" t="s">
        <v>45</v>
      </c>
      <c r="AL16" s="5"/>
      <c r="AM16" s="5"/>
      <c r="AN16" s="5"/>
      <c r="AO16" s="11">
        <v>8</v>
      </c>
      <c r="AP16" s="5">
        <v>1008</v>
      </c>
      <c r="AQ16" s="5" t="s">
        <v>10</v>
      </c>
      <c r="AR16" s="5" t="s">
        <v>51</v>
      </c>
      <c r="AS16">
        <f t="shared" si="6"/>
        <v>25</v>
      </c>
      <c r="AT16">
        <f t="shared" si="7"/>
        <v>0</v>
      </c>
      <c r="AU16">
        <f t="shared" si="8"/>
        <v>0</v>
      </c>
      <c r="AV16">
        <f t="shared" si="9"/>
        <v>4</v>
      </c>
      <c r="AW16">
        <f t="shared" si="10"/>
        <v>29</v>
      </c>
      <c r="AX16">
        <f t="shared" si="11"/>
        <v>29</v>
      </c>
      <c r="AY16" s="19">
        <v>44000</v>
      </c>
      <c r="AZ16" s="18">
        <f t="shared" si="12"/>
        <v>1517.2413793103449</v>
      </c>
      <c r="BA16">
        <f t="shared" si="13"/>
        <v>0</v>
      </c>
      <c r="BB16" s="20">
        <f t="shared" si="14"/>
        <v>44000</v>
      </c>
    </row>
    <row r="17" spans="5:54" x14ac:dyDescent="0.3">
      <c r="E17" s="11">
        <v>9</v>
      </c>
      <c r="F17" s="5">
        <v>1009</v>
      </c>
      <c r="G17" s="5" t="s">
        <v>11</v>
      </c>
      <c r="H17" s="5">
        <f t="shared" si="4"/>
        <v>4</v>
      </c>
      <c r="I17" s="5" t="s">
        <v>45</v>
      </c>
      <c r="J17" s="5" t="s">
        <v>45</v>
      </c>
      <c r="K17" s="5" t="s">
        <v>45</v>
      </c>
      <c r="L17" s="5" t="str">
        <f t="shared" si="3"/>
        <v>WO</v>
      </c>
      <c r="M17" s="5" t="s">
        <v>45</v>
      </c>
      <c r="N17" s="5" t="s">
        <v>45</v>
      </c>
      <c r="O17" s="5" t="s">
        <v>45</v>
      </c>
      <c r="P17" s="5" t="s">
        <v>45</v>
      </c>
      <c r="Q17" s="5" t="s">
        <v>45</v>
      </c>
      <c r="R17" s="5" t="s">
        <v>45</v>
      </c>
      <c r="S17" s="5" t="str">
        <f t="shared" si="3"/>
        <v>WO</v>
      </c>
      <c r="T17" s="5" t="s">
        <v>45</v>
      </c>
      <c r="U17" s="5" t="s">
        <v>45</v>
      </c>
      <c r="V17" s="5" t="s">
        <v>45</v>
      </c>
      <c r="W17" s="5" t="s">
        <v>45</v>
      </c>
      <c r="X17" s="5" t="s">
        <v>45</v>
      </c>
      <c r="Y17" s="5" t="s">
        <v>45</v>
      </c>
      <c r="Z17" s="5" t="str">
        <f t="shared" si="3"/>
        <v>WO</v>
      </c>
      <c r="AA17" s="5" t="s">
        <v>45</v>
      </c>
      <c r="AB17" s="5" t="s">
        <v>45</v>
      </c>
      <c r="AC17" s="5" t="s">
        <v>45</v>
      </c>
      <c r="AD17" s="5" t="s">
        <v>45</v>
      </c>
      <c r="AE17" s="5" t="s">
        <v>45</v>
      </c>
      <c r="AF17" s="5" t="s">
        <v>45</v>
      </c>
      <c r="AG17" s="5" t="str">
        <f t="shared" si="3"/>
        <v>WO</v>
      </c>
      <c r="AH17" s="5" t="s">
        <v>45</v>
      </c>
      <c r="AI17" s="5" t="s">
        <v>45</v>
      </c>
      <c r="AJ17" s="5" t="s">
        <v>45</v>
      </c>
      <c r="AK17" s="5" t="s">
        <v>45</v>
      </c>
      <c r="AL17" s="5"/>
      <c r="AM17" s="5"/>
      <c r="AN17" s="5"/>
      <c r="AO17" s="11">
        <v>9</v>
      </c>
      <c r="AP17" s="5">
        <v>1009</v>
      </c>
      <c r="AQ17" s="5" t="s">
        <v>11</v>
      </c>
      <c r="AR17" s="5" t="s">
        <v>51</v>
      </c>
      <c r="AS17">
        <f t="shared" si="6"/>
        <v>25</v>
      </c>
      <c r="AT17">
        <f t="shared" si="7"/>
        <v>0</v>
      </c>
      <c r="AU17">
        <f t="shared" si="8"/>
        <v>0</v>
      </c>
      <c r="AV17">
        <f t="shared" si="9"/>
        <v>4</v>
      </c>
      <c r="AW17">
        <f t="shared" si="10"/>
        <v>29</v>
      </c>
      <c r="AX17">
        <f t="shared" si="11"/>
        <v>29</v>
      </c>
      <c r="AY17" s="19">
        <v>37000</v>
      </c>
      <c r="AZ17" s="18">
        <f t="shared" si="12"/>
        <v>1275.8620689655172</v>
      </c>
      <c r="BA17">
        <f t="shared" si="13"/>
        <v>0</v>
      </c>
      <c r="BB17" s="20">
        <f t="shared" si="14"/>
        <v>37000</v>
      </c>
    </row>
    <row r="18" spans="5:54" x14ac:dyDescent="0.3">
      <c r="E18" s="11">
        <v>10</v>
      </c>
      <c r="F18" s="5">
        <v>1010</v>
      </c>
      <c r="G18" s="5" t="s">
        <v>12</v>
      </c>
      <c r="H18" s="5">
        <f t="shared" si="4"/>
        <v>4</v>
      </c>
      <c r="I18" s="5" t="s">
        <v>45</v>
      </c>
      <c r="J18" s="5" t="s">
        <v>45</v>
      </c>
      <c r="K18" s="5" t="s">
        <v>45</v>
      </c>
      <c r="L18" s="5" t="str">
        <f t="shared" si="3"/>
        <v>WO</v>
      </c>
      <c r="M18" s="5" t="s">
        <v>45</v>
      </c>
      <c r="N18" s="5" t="s">
        <v>45</v>
      </c>
      <c r="O18" s="5" t="s">
        <v>45</v>
      </c>
      <c r="P18" s="5" t="s">
        <v>45</v>
      </c>
      <c r="Q18" s="5" t="s">
        <v>45</v>
      </c>
      <c r="R18" s="5" t="s">
        <v>45</v>
      </c>
      <c r="S18" s="5" t="str">
        <f t="shared" si="3"/>
        <v>WO</v>
      </c>
      <c r="T18" s="5" t="s">
        <v>45</v>
      </c>
      <c r="U18" s="5" t="s">
        <v>45</v>
      </c>
      <c r="V18" s="5" t="s">
        <v>45</v>
      </c>
      <c r="W18" s="5" t="s">
        <v>45</v>
      </c>
      <c r="X18" s="5" t="s">
        <v>45</v>
      </c>
      <c r="Y18" s="5" t="s">
        <v>45</v>
      </c>
      <c r="Z18" s="5" t="str">
        <f t="shared" si="3"/>
        <v>WO</v>
      </c>
      <c r="AA18" s="5" t="s">
        <v>45</v>
      </c>
      <c r="AB18" s="5" t="s">
        <v>45</v>
      </c>
      <c r="AC18" s="5" t="s">
        <v>45</v>
      </c>
      <c r="AD18" s="5" t="s">
        <v>45</v>
      </c>
      <c r="AE18" s="5" t="s">
        <v>45</v>
      </c>
      <c r="AF18" s="5" t="s">
        <v>45</v>
      </c>
      <c r="AG18" s="5" t="str">
        <f t="shared" ref="L18:AG27" si="15">IF(AG$7="sun","WO","")</f>
        <v>WO</v>
      </c>
      <c r="AH18" s="5" t="s">
        <v>45</v>
      </c>
      <c r="AI18" s="5" t="s">
        <v>45</v>
      </c>
      <c r="AJ18" s="5" t="s">
        <v>45</v>
      </c>
      <c r="AK18" s="5" t="s">
        <v>45</v>
      </c>
      <c r="AL18" s="5"/>
      <c r="AM18" s="5"/>
      <c r="AN18" s="5"/>
      <c r="AO18" s="11">
        <v>10</v>
      </c>
      <c r="AP18" s="5">
        <v>1010</v>
      </c>
      <c r="AQ18" s="5" t="s">
        <v>12</v>
      </c>
      <c r="AR18" s="5" t="s">
        <v>51</v>
      </c>
      <c r="AS18">
        <f t="shared" si="6"/>
        <v>25</v>
      </c>
      <c r="AT18">
        <f t="shared" si="7"/>
        <v>0</v>
      </c>
      <c r="AU18">
        <f t="shared" si="8"/>
        <v>0</v>
      </c>
      <c r="AV18">
        <f t="shared" si="9"/>
        <v>4</v>
      </c>
      <c r="AW18">
        <f t="shared" si="10"/>
        <v>29</v>
      </c>
      <c r="AX18">
        <f t="shared" si="11"/>
        <v>29</v>
      </c>
      <c r="AY18" s="19">
        <v>26000</v>
      </c>
      <c r="AZ18" s="18">
        <f t="shared" si="12"/>
        <v>896.55172413793105</v>
      </c>
      <c r="BA18">
        <f t="shared" si="13"/>
        <v>0</v>
      </c>
      <c r="BB18" s="20">
        <f t="shared" si="14"/>
        <v>26000</v>
      </c>
    </row>
    <row r="19" spans="5:54" x14ac:dyDescent="0.3">
      <c r="E19" s="11">
        <v>11</v>
      </c>
      <c r="F19" s="5">
        <v>1011</v>
      </c>
      <c r="G19" s="5" t="s">
        <v>13</v>
      </c>
      <c r="H19" s="5">
        <f t="shared" si="4"/>
        <v>4</v>
      </c>
      <c r="I19" s="5" t="s">
        <v>45</v>
      </c>
      <c r="J19" s="5" t="s">
        <v>45</v>
      </c>
      <c r="K19" s="5" t="s">
        <v>45</v>
      </c>
      <c r="L19" s="5" t="str">
        <f t="shared" si="15"/>
        <v>WO</v>
      </c>
      <c r="M19" s="5" t="s">
        <v>45</v>
      </c>
      <c r="N19" s="5" t="s">
        <v>45</v>
      </c>
      <c r="O19" s="5" t="s">
        <v>45</v>
      </c>
      <c r="P19" s="5" t="s">
        <v>45</v>
      </c>
      <c r="Q19" s="5" t="s">
        <v>45</v>
      </c>
      <c r="R19" s="5" t="s">
        <v>45</v>
      </c>
      <c r="S19" s="5" t="str">
        <f t="shared" si="15"/>
        <v>WO</v>
      </c>
      <c r="T19" s="5" t="s">
        <v>45</v>
      </c>
      <c r="U19" s="5" t="s">
        <v>45</v>
      </c>
      <c r="V19" s="5" t="s">
        <v>45</v>
      </c>
      <c r="W19" s="5" t="s">
        <v>45</v>
      </c>
      <c r="X19" s="5" t="s">
        <v>45</v>
      </c>
      <c r="Y19" s="5" t="s">
        <v>45</v>
      </c>
      <c r="Z19" s="5" t="str">
        <f t="shared" si="15"/>
        <v>WO</v>
      </c>
      <c r="AA19" s="5" t="s">
        <v>45</v>
      </c>
      <c r="AB19" s="5" t="s">
        <v>45</v>
      </c>
      <c r="AC19" s="5" t="s">
        <v>45</v>
      </c>
      <c r="AD19" s="5" t="s">
        <v>45</v>
      </c>
      <c r="AE19" s="5" t="s">
        <v>45</v>
      </c>
      <c r="AF19" s="5" t="s">
        <v>45</v>
      </c>
      <c r="AG19" s="5" t="str">
        <f t="shared" si="15"/>
        <v>WO</v>
      </c>
      <c r="AH19" s="5" t="s">
        <v>45</v>
      </c>
      <c r="AI19" s="5" t="s">
        <v>45</v>
      </c>
      <c r="AJ19" s="5" t="s">
        <v>45</v>
      </c>
      <c r="AK19" s="5" t="s">
        <v>45</v>
      </c>
      <c r="AL19" s="5"/>
      <c r="AM19" s="5"/>
      <c r="AN19" s="5"/>
      <c r="AO19" s="11">
        <v>11</v>
      </c>
      <c r="AP19" s="5">
        <v>1011</v>
      </c>
      <c r="AQ19" s="5" t="s">
        <v>13</v>
      </c>
      <c r="AR19" s="5" t="s">
        <v>51</v>
      </c>
      <c r="AS19">
        <f t="shared" si="6"/>
        <v>25</v>
      </c>
      <c r="AT19">
        <f t="shared" si="7"/>
        <v>0</v>
      </c>
      <c r="AU19">
        <f t="shared" si="8"/>
        <v>0</v>
      </c>
      <c r="AV19">
        <f t="shared" si="9"/>
        <v>4</v>
      </c>
      <c r="AW19">
        <f t="shared" si="10"/>
        <v>29</v>
      </c>
      <c r="AX19">
        <f t="shared" si="11"/>
        <v>29</v>
      </c>
      <c r="AY19" s="19">
        <v>62000</v>
      </c>
      <c r="AZ19" s="18">
        <f t="shared" si="12"/>
        <v>2137.9310344827586</v>
      </c>
      <c r="BA19">
        <f t="shared" si="13"/>
        <v>0</v>
      </c>
      <c r="BB19" s="20">
        <f t="shared" si="14"/>
        <v>62000</v>
      </c>
    </row>
    <row r="20" spans="5:54" x14ac:dyDescent="0.3">
      <c r="E20" s="11">
        <v>12</v>
      </c>
      <c r="F20" s="5">
        <v>1012</v>
      </c>
      <c r="G20" s="5" t="s">
        <v>14</v>
      </c>
      <c r="H20" s="5">
        <f t="shared" si="4"/>
        <v>4</v>
      </c>
      <c r="I20" s="5" t="s">
        <v>45</v>
      </c>
      <c r="J20" s="5" t="s">
        <v>45</v>
      </c>
      <c r="K20" s="5" t="s">
        <v>45</v>
      </c>
      <c r="L20" s="5" t="str">
        <f t="shared" si="15"/>
        <v>WO</v>
      </c>
      <c r="M20" s="5" t="s">
        <v>45</v>
      </c>
      <c r="N20" s="5" t="s">
        <v>45</v>
      </c>
      <c r="O20" s="5" t="s">
        <v>45</v>
      </c>
      <c r="P20" s="5" t="s">
        <v>45</v>
      </c>
      <c r="Q20" s="5" t="s">
        <v>45</v>
      </c>
      <c r="R20" s="5" t="s">
        <v>45</v>
      </c>
      <c r="S20" s="5" t="str">
        <f t="shared" si="15"/>
        <v>WO</v>
      </c>
      <c r="T20" s="5" t="s">
        <v>45</v>
      </c>
      <c r="U20" s="5" t="s">
        <v>45</v>
      </c>
      <c r="V20" s="5" t="s">
        <v>45</v>
      </c>
      <c r="W20" s="5" t="s">
        <v>45</v>
      </c>
      <c r="X20" s="5" t="s">
        <v>45</v>
      </c>
      <c r="Y20" s="5" t="s">
        <v>45</v>
      </c>
      <c r="Z20" s="5" t="str">
        <f t="shared" si="15"/>
        <v>WO</v>
      </c>
      <c r="AA20" s="5" t="s">
        <v>45</v>
      </c>
      <c r="AB20" s="5" t="s">
        <v>45</v>
      </c>
      <c r="AC20" s="5" t="s">
        <v>45</v>
      </c>
      <c r="AD20" s="5" t="s">
        <v>45</v>
      </c>
      <c r="AE20" s="5" t="s">
        <v>45</v>
      </c>
      <c r="AF20" s="5" t="s">
        <v>45</v>
      </c>
      <c r="AG20" s="5" t="str">
        <f t="shared" si="15"/>
        <v>WO</v>
      </c>
      <c r="AH20" s="5" t="s">
        <v>45</v>
      </c>
      <c r="AI20" s="5" t="s">
        <v>45</v>
      </c>
      <c r="AJ20" s="5" t="s">
        <v>45</v>
      </c>
      <c r="AK20" s="5" t="s">
        <v>45</v>
      </c>
      <c r="AL20" s="5"/>
      <c r="AM20" s="5"/>
      <c r="AN20" s="5"/>
      <c r="AO20" s="11">
        <v>12</v>
      </c>
      <c r="AP20" s="5">
        <v>1012</v>
      </c>
      <c r="AQ20" s="5" t="s">
        <v>14</v>
      </c>
      <c r="AR20" s="5" t="s">
        <v>51</v>
      </c>
      <c r="AS20">
        <f t="shared" si="6"/>
        <v>25</v>
      </c>
      <c r="AT20">
        <f t="shared" si="7"/>
        <v>0</v>
      </c>
      <c r="AU20">
        <f t="shared" si="8"/>
        <v>0</v>
      </c>
      <c r="AV20">
        <f t="shared" si="9"/>
        <v>4</v>
      </c>
      <c r="AW20">
        <f t="shared" si="10"/>
        <v>29</v>
      </c>
      <c r="AX20">
        <f t="shared" si="11"/>
        <v>29</v>
      </c>
      <c r="AY20" s="19">
        <v>25000</v>
      </c>
      <c r="AZ20" s="18">
        <f t="shared" si="12"/>
        <v>862.06896551724139</v>
      </c>
      <c r="BA20">
        <f t="shared" si="13"/>
        <v>0</v>
      </c>
      <c r="BB20" s="20">
        <f t="shared" si="14"/>
        <v>25000</v>
      </c>
    </row>
    <row r="21" spans="5:54" x14ac:dyDescent="0.3">
      <c r="E21" s="11">
        <v>13</v>
      </c>
      <c r="F21" s="5">
        <v>1013</v>
      </c>
      <c r="G21" s="5" t="s">
        <v>15</v>
      </c>
      <c r="H21" s="5">
        <f t="shared" si="4"/>
        <v>4</v>
      </c>
      <c r="I21" s="5" t="s">
        <v>45</v>
      </c>
      <c r="J21" s="5" t="s">
        <v>45</v>
      </c>
      <c r="K21" s="5" t="s">
        <v>45</v>
      </c>
      <c r="L21" s="5" t="str">
        <f t="shared" si="15"/>
        <v>WO</v>
      </c>
      <c r="M21" s="5" t="s">
        <v>45</v>
      </c>
      <c r="N21" s="5" t="s">
        <v>45</v>
      </c>
      <c r="O21" s="5" t="s">
        <v>45</v>
      </c>
      <c r="P21" s="5" t="s">
        <v>45</v>
      </c>
      <c r="Q21" s="5" t="s">
        <v>45</v>
      </c>
      <c r="R21" s="5" t="s">
        <v>45</v>
      </c>
      <c r="S21" s="5" t="str">
        <f t="shared" si="15"/>
        <v>WO</v>
      </c>
      <c r="T21" s="5" t="s">
        <v>45</v>
      </c>
      <c r="U21" s="5" t="s">
        <v>45</v>
      </c>
      <c r="V21" s="5" t="s">
        <v>45</v>
      </c>
      <c r="W21" s="5" t="s">
        <v>45</v>
      </c>
      <c r="X21" s="5" t="s">
        <v>45</v>
      </c>
      <c r="Y21" s="5" t="s">
        <v>45</v>
      </c>
      <c r="Z21" s="5" t="str">
        <f t="shared" si="15"/>
        <v>WO</v>
      </c>
      <c r="AA21" s="5" t="s">
        <v>45</v>
      </c>
      <c r="AB21" s="5" t="s">
        <v>45</v>
      </c>
      <c r="AC21" s="5" t="s">
        <v>45</v>
      </c>
      <c r="AD21" s="5" t="s">
        <v>45</v>
      </c>
      <c r="AE21" s="5" t="s">
        <v>45</v>
      </c>
      <c r="AF21" s="5" t="s">
        <v>45</v>
      </c>
      <c r="AG21" s="5" t="str">
        <f t="shared" si="15"/>
        <v>WO</v>
      </c>
      <c r="AH21" s="5" t="s">
        <v>45</v>
      </c>
      <c r="AI21" s="5" t="s">
        <v>45</v>
      </c>
      <c r="AJ21" s="5" t="s">
        <v>45</v>
      </c>
      <c r="AK21" s="5" t="s">
        <v>45</v>
      </c>
      <c r="AL21" s="5"/>
      <c r="AM21" s="5"/>
      <c r="AN21" s="5"/>
      <c r="AO21" s="11">
        <v>13</v>
      </c>
      <c r="AP21" s="5">
        <v>1013</v>
      </c>
      <c r="AQ21" s="5" t="s">
        <v>15</v>
      </c>
      <c r="AR21" s="5" t="s">
        <v>51</v>
      </c>
      <c r="AS21">
        <f t="shared" si="6"/>
        <v>25</v>
      </c>
      <c r="AT21">
        <f t="shared" si="7"/>
        <v>0</v>
      </c>
      <c r="AU21">
        <f t="shared" si="8"/>
        <v>0</v>
      </c>
      <c r="AV21">
        <f t="shared" si="9"/>
        <v>4</v>
      </c>
      <c r="AW21">
        <f t="shared" si="10"/>
        <v>29</v>
      </c>
      <c r="AX21">
        <f t="shared" si="11"/>
        <v>29</v>
      </c>
      <c r="AY21" s="19">
        <v>46000</v>
      </c>
      <c r="AZ21" s="18">
        <f t="shared" si="12"/>
        <v>1586.2068965517242</v>
      </c>
      <c r="BA21">
        <f t="shared" si="13"/>
        <v>0</v>
      </c>
      <c r="BB21" s="20">
        <f t="shared" si="14"/>
        <v>46000</v>
      </c>
    </row>
    <row r="22" spans="5:54" x14ac:dyDescent="0.3">
      <c r="E22" s="11">
        <v>14</v>
      </c>
      <c r="F22" s="5">
        <v>1014</v>
      </c>
      <c r="G22" s="5" t="s">
        <v>16</v>
      </c>
      <c r="H22" s="5">
        <f t="shared" si="4"/>
        <v>4</v>
      </c>
      <c r="I22" s="5" t="s">
        <v>45</v>
      </c>
      <c r="J22" s="5" t="s">
        <v>46</v>
      </c>
      <c r="K22" s="5" t="s">
        <v>45</v>
      </c>
      <c r="L22" s="5" t="str">
        <f t="shared" si="15"/>
        <v>WO</v>
      </c>
      <c r="M22" s="5" t="s">
        <v>45</v>
      </c>
      <c r="N22" s="5" t="s">
        <v>45</v>
      </c>
      <c r="O22" s="5" t="s">
        <v>45</v>
      </c>
      <c r="P22" s="5" t="s">
        <v>45</v>
      </c>
      <c r="Q22" s="5" t="s">
        <v>45</v>
      </c>
      <c r="R22" s="5" t="s">
        <v>45</v>
      </c>
      <c r="S22" s="5" t="str">
        <f t="shared" si="15"/>
        <v>WO</v>
      </c>
      <c r="T22" s="5" t="s">
        <v>45</v>
      </c>
      <c r="U22" s="5" t="s">
        <v>45</v>
      </c>
      <c r="V22" s="5" t="s">
        <v>45</v>
      </c>
      <c r="W22" s="5" t="s">
        <v>45</v>
      </c>
      <c r="X22" s="5" t="s">
        <v>45</v>
      </c>
      <c r="Y22" s="5" t="s">
        <v>45</v>
      </c>
      <c r="Z22" s="5" t="str">
        <f t="shared" si="15"/>
        <v>WO</v>
      </c>
      <c r="AA22" s="5" t="s">
        <v>45</v>
      </c>
      <c r="AB22" s="5" t="s">
        <v>45</v>
      </c>
      <c r="AC22" s="5" t="s">
        <v>45</v>
      </c>
      <c r="AD22" s="5" t="s">
        <v>45</v>
      </c>
      <c r="AE22" s="5" t="s">
        <v>45</v>
      </c>
      <c r="AF22" s="5" t="s">
        <v>45</v>
      </c>
      <c r="AG22" s="5" t="str">
        <f t="shared" si="15"/>
        <v>WO</v>
      </c>
      <c r="AH22" s="5" t="s">
        <v>45</v>
      </c>
      <c r="AI22" s="5" t="s">
        <v>45</v>
      </c>
      <c r="AJ22" s="5" t="s">
        <v>45</v>
      </c>
      <c r="AK22" s="5" t="s">
        <v>45</v>
      </c>
      <c r="AL22" s="5"/>
      <c r="AM22" s="5"/>
      <c r="AN22" s="5"/>
      <c r="AO22" s="11">
        <v>14</v>
      </c>
      <c r="AP22" s="5">
        <v>1014</v>
      </c>
      <c r="AQ22" s="5" t="s">
        <v>16</v>
      </c>
      <c r="AR22" s="5" t="s">
        <v>51</v>
      </c>
      <c r="AS22">
        <f t="shared" si="6"/>
        <v>24</v>
      </c>
      <c r="AT22">
        <f t="shared" si="7"/>
        <v>1</v>
      </c>
      <c r="AU22">
        <f t="shared" si="8"/>
        <v>0</v>
      </c>
      <c r="AV22">
        <f t="shared" si="9"/>
        <v>4</v>
      </c>
      <c r="AW22">
        <f t="shared" si="10"/>
        <v>29</v>
      </c>
      <c r="AX22">
        <f t="shared" si="11"/>
        <v>28</v>
      </c>
      <c r="AY22" s="19">
        <v>42000</v>
      </c>
      <c r="AZ22" s="18">
        <f t="shared" si="12"/>
        <v>1448.2758620689656</v>
      </c>
      <c r="BA22">
        <f t="shared" si="13"/>
        <v>1448.2758620689656</v>
      </c>
      <c r="BB22" s="20">
        <f t="shared" si="14"/>
        <v>40551.724137931036</v>
      </c>
    </row>
    <row r="23" spans="5:54" x14ac:dyDescent="0.3">
      <c r="E23" s="11">
        <v>15</v>
      </c>
      <c r="F23" s="5">
        <v>1015</v>
      </c>
      <c r="G23" s="5" t="s">
        <v>17</v>
      </c>
      <c r="H23" s="5">
        <f t="shared" si="4"/>
        <v>4</v>
      </c>
      <c r="I23" s="5" t="s">
        <v>45</v>
      </c>
      <c r="J23" s="5" t="s">
        <v>45</v>
      </c>
      <c r="K23" s="5" t="s">
        <v>45</v>
      </c>
      <c r="L23" s="5" t="str">
        <f t="shared" si="15"/>
        <v>WO</v>
      </c>
      <c r="M23" s="5" t="s">
        <v>45</v>
      </c>
      <c r="N23" s="5" t="s">
        <v>45</v>
      </c>
      <c r="O23" s="5" t="s">
        <v>45</v>
      </c>
      <c r="P23" s="5" t="s">
        <v>45</v>
      </c>
      <c r="Q23" s="5" t="s">
        <v>45</v>
      </c>
      <c r="R23" s="5" t="s">
        <v>45</v>
      </c>
      <c r="S23" s="5" t="str">
        <f t="shared" si="15"/>
        <v>WO</v>
      </c>
      <c r="T23" s="5" t="s">
        <v>45</v>
      </c>
      <c r="U23" s="5" t="s">
        <v>45</v>
      </c>
      <c r="V23" s="5" t="s">
        <v>45</v>
      </c>
      <c r="W23" s="5" t="s">
        <v>45</v>
      </c>
      <c r="X23" s="5" t="s">
        <v>45</v>
      </c>
      <c r="Y23" s="5" t="s">
        <v>45</v>
      </c>
      <c r="Z23" s="5" t="str">
        <f t="shared" si="15"/>
        <v>WO</v>
      </c>
      <c r="AA23" s="5" t="s">
        <v>45</v>
      </c>
      <c r="AB23" s="5" t="s">
        <v>45</v>
      </c>
      <c r="AC23" s="5" t="s">
        <v>45</v>
      </c>
      <c r="AD23" s="5" t="s">
        <v>45</v>
      </c>
      <c r="AE23" s="5" t="s">
        <v>45</v>
      </c>
      <c r="AF23" s="5" t="s">
        <v>45</v>
      </c>
      <c r="AG23" s="5" t="str">
        <f t="shared" si="15"/>
        <v>WO</v>
      </c>
      <c r="AH23" s="5" t="s">
        <v>45</v>
      </c>
      <c r="AI23" s="5" t="s">
        <v>45</v>
      </c>
      <c r="AJ23" s="5" t="s">
        <v>45</v>
      </c>
      <c r="AK23" s="5" t="s">
        <v>45</v>
      </c>
      <c r="AL23" s="5"/>
      <c r="AM23" s="5"/>
      <c r="AN23" s="5"/>
      <c r="AO23" s="11">
        <v>15</v>
      </c>
      <c r="AP23" s="5">
        <v>1015</v>
      </c>
      <c r="AQ23" s="5" t="s">
        <v>17</v>
      </c>
      <c r="AR23" s="5" t="s">
        <v>51</v>
      </c>
      <c r="AS23">
        <f t="shared" si="6"/>
        <v>25</v>
      </c>
      <c r="AT23">
        <f t="shared" si="7"/>
        <v>0</v>
      </c>
      <c r="AU23">
        <f t="shared" si="8"/>
        <v>0</v>
      </c>
      <c r="AV23">
        <f t="shared" si="9"/>
        <v>4</v>
      </c>
      <c r="AW23">
        <f t="shared" si="10"/>
        <v>29</v>
      </c>
      <c r="AX23">
        <f t="shared" si="11"/>
        <v>29</v>
      </c>
      <c r="AY23" s="19">
        <v>32000</v>
      </c>
      <c r="AZ23" s="18">
        <f t="shared" si="12"/>
        <v>1103.4482758620691</v>
      </c>
      <c r="BA23">
        <f t="shared" si="13"/>
        <v>0</v>
      </c>
      <c r="BB23" s="20">
        <f t="shared" si="14"/>
        <v>32000</v>
      </c>
    </row>
    <row r="24" spans="5:54" x14ac:dyDescent="0.3">
      <c r="E24" s="11">
        <v>16</v>
      </c>
      <c r="F24" s="5">
        <v>1016</v>
      </c>
      <c r="G24" s="5" t="s">
        <v>18</v>
      </c>
      <c r="H24" s="5">
        <f t="shared" si="4"/>
        <v>4</v>
      </c>
      <c r="I24" s="5" t="s">
        <v>45</v>
      </c>
      <c r="J24" s="5" t="s">
        <v>45</v>
      </c>
      <c r="K24" s="5" t="s">
        <v>45</v>
      </c>
      <c r="L24" s="5" t="str">
        <f t="shared" si="15"/>
        <v>WO</v>
      </c>
      <c r="M24" s="5" t="s">
        <v>45</v>
      </c>
      <c r="N24" s="5" t="s">
        <v>45</v>
      </c>
      <c r="O24" s="5" t="s">
        <v>45</v>
      </c>
      <c r="P24" s="5" t="s">
        <v>45</v>
      </c>
      <c r="Q24" s="5" t="s">
        <v>45</v>
      </c>
      <c r="R24" s="5" t="s">
        <v>45</v>
      </c>
      <c r="S24" s="5" t="str">
        <f t="shared" si="15"/>
        <v>WO</v>
      </c>
      <c r="T24" s="5" t="s">
        <v>45</v>
      </c>
      <c r="U24" s="5" t="s">
        <v>45</v>
      </c>
      <c r="V24" s="5" t="s">
        <v>45</v>
      </c>
      <c r="W24" s="5" t="s">
        <v>46</v>
      </c>
      <c r="X24" s="5" t="s">
        <v>45</v>
      </c>
      <c r="Y24" s="5" t="s">
        <v>45</v>
      </c>
      <c r="Z24" s="5" t="str">
        <f t="shared" si="15"/>
        <v>WO</v>
      </c>
      <c r="AA24" s="5" t="s">
        <v>45</v>
      </c>
      <c r="AB24" s="5" t="s">
        <v>45</v>
      </c>
      <c r="AC24" s="5" t="s">
        <v>45</v>
      </c>
      <c r="AD24" s="5" t="s">
        <v>45</v>
      </c>
      <c r="AE24" s="5" t="s">
        <v>45</v>
      </c>
      <c r="AF24" s="5" t="s">
        <v>45</v>
      </c>
      <c r="AG24" s="5" t="str">
        <f t="shared" si="15"/>
        <v>WO</v>
      </c>
      <c r="AH24" s="5" t="s">
        <v>45</v>
      </c>
      <c r="AI24" s="5" t="s">
        <v>45</v>
      </c>
      <c r="AJ24" s="5" t="s">
        <v>45</v>
      </c>
      <c r="AK24" s="5" t="s">
        <v>45</v>
      </c>
      <c r="AL24" s="5"/>
      <c r="AM24" s="5"/>
      <c r="AN24" s="5"/>
      <c r="AO24" s="11">
        <v>16</v>
      </c>
      <c r="AP24" s="5">
        <v>1016</v>
      </c>
      <c r="AQ24" s="5" t="s">
        <v>18</v>
      </c>
      <c r="AR24" s="5" t="s">
        <v>51</v>
      </c>
      <c r="AS24">
        <f t="shared" si="6"/>
        <v>24</v>
      </c>
      <c r="AT24">
        <f t="shared" si="7"/>
        <v>1</v>
      </c>
      <c r="AU24">
        <f t="shared" si="8"/>
        <v>0</v>
      </c>
      <c r="AV24">
        <f t="shared" si="9"/>
        <v>4</v>
      </c>
      <c r="AW24">
        <f t="shared" si="10"/>
        <v>29</v>
      </c>
      <c r="AX24">
        <f t="shared" si="11"/>
        <v>28</v>
      </c>
      <c r="AY24" s="19">
        <v>55000</v>
      </c>
      <c r="AZ24" s="18">
        <f t="shared" si="12"/>
        <v>1896.5517241379309</v>
      </c>
      <c r="BA24">
        <f t="shared" si="13"/>
        <v>1896.5517241379309</v>
      </c>
      <c r="BB24" s="20">
        <f t="shared" si="14"/>
        <v>53103.448275862072</v>
      </c>
    </row>
    <row r="25" spans="5:54" x14ac:dyDescent="0.3">
      <c r="E25" s="11">
        <v>17</v>
      </c>
      <c r="F25" s="5">
        <v>1017</v>
      </c>
      <c r="G25" s="5" t="s">
        <v>19</v>
      </c>
      <c r="H25" s="5">
        <f t="shared" si="4"/>
        <v>4</v>
      </c>
      <c r="I25" s="5" t="s">
        <v>45</v>
      </c>
      <c r="J25" s="5" t="s">
        <v>45</v>
      </c>
      <c r="K25" s="5" t="s">
        <v>45</v>
      </c>
      <c r="L25" s="5" t="str">
        <f t="shared" si="15"/>
        <v>WO</v>
      </c>
      <c r="M25" s="5" t="s">
        <v>45</v>
      </c>
      <c r="N25" s="5" t="s">
        <v>45</v>
      </c>
      <c r="O25" s="5" t="s">
        <v>45</v>
      </c>
      <c r="P25" s="5" t="s">
        <v>45</v>
      </c>
      <c r="Q25" s="5" t="s">
        <v>45</v>
      </c>
      <c r="R25" s="5" t="s">
        <v>45</v>
      </c>
      <c r="S25" s="5" t="str">
        <f t="shared" si="15"/>
        <v>WO</v>
      </c>
      <c r="T25" s="5" t="s">
        <v>45</v>
      </c>
      <c r="U25" s="5" t="s">
        <v>45</v>
      </c>
      <c r="V25" s="5" t="s">
        <v>45</v>
      </c>
      <c r="W25" s="5" t="s">
        <v>45</v>
      </c>
      <c r="X25" s="5" t="s">
        <v>45</v>
      </c>
      <c r="Y25" s="5" t="s">
        <v>45</v>
      </c>
      <c r="Z25" s="5" t="str">
        <f t="shared" si="15"/>
        <v>WO</v>
      </c>
      <c r="AA25" s="5" t="s">
        <v>45</v>
      </c>
      <c r="AB25" s="5" t="s">
        <v>45</v>
      </c>
      <c r="AC25" s="5" t="s">
        <v>46</v>
      </c>
      <c r="AD25" s="5" t="s">
        <v>45</v>
      </c>
      <c r="AE25" s="5" t="s">
        <v>45</v>
      </c>
      <c r="AF25" s="5" t="s">
        <v>45</v>
      </c>
      <c r="AG25" s="5" t="str">
        <f t="shared" si="15"/>
        <v>WO</v>
      </c>
      <c r="AH25" s="5" t="s">
        <v>45</v>
      </c>
      <c r="AI25" s="5" t="s">
        <v>45</v>
      </c>
      <c r="AJ25" s="5" t="s">
        <v>45</v>
      </c>
      <c r="AK25" s="5" t="s">
        <v>45</v>
      </c>
      <c r="AL25" s="5"/>
      <c r="AM25" s="5"/>
      <c r="AN25" s="5"/>
      <c r="AO25" s="11">
        <v>17</v>
      </c>
      <c r="AP25" s="5">
        <v>1017</v>
      </c>
      <c r="AQ25" s="5" t="s">
        <v>19</v>
      </c>
      <c r="AR25" s="5" t="s">
        <v>51</v>
      </c>
      <c r="AS25">
        <f t="shared" si="6"/>
        <v>24</v>
      </c>
      <c r="AT25">
        <f t="shared" si="7"/>
        <v>1</v>
      </c>
      <c r="AU25">
        <f t="shared" si="8"/>
        <v>0</v>
      </c>
      <c r="AV25">
        <f t="shared" si="9"/>
        <v>4</v>
      </c>
      <c r="AW25">
        <f t="shared" si="10"/>
        <v>29</v>
      </c>
      <c r="AX25">
        <f t="shared" si="11"/>
        <v>28</v>
      </c>
      <c r="AY25" s="19">
        <v>60000</v>
      </c>
      <c r="AZ25" s="18">
        <f t="shared" si="12"/>
        <v>2068.9655172413795</v>
      </c>
      <c r="BA25">
        <f t="shared" si="13"/>
        <v>2068.9655172413795</v>
      </c>
      <c r="BB25" s="20">
        <f t="shared" si="14"/>
        <v>57931.034482758623</v>
      </c>
    </row>
    <row r="26" spans="5:54" x14ac:dyDescent="0.3">
      <c r="E26" s="11">
        <v>18</v>
      </c>
      <c r="F26" s="5">
        <v>1018</v>
      </c>
      <c r="G26" s="5" t="s">
        <v>20</v>
      </c>
      <c r="H26" s="5">
        <f t="shared" si="4"/>
        <v>4</v>
      </c>
      <c r="I26" s="5" t="s">
        <v>45</v>
      </c>
      <c r="J26" s="5" t="s">
        <v>45</v>
      </c>
      <c r="K26" s="5" t="s">
        <v>45</v>
      </c>
      <c r="L26" s="5" t="str">
        <f t="shared" si="15"/>
        <v>WO</v>
      </c>
      <c r="M26" s="5" t="s">
        <v>45</v>
      </c>
      <c r="N26" s="5" t="s">
        <v>45</v>
      </c>
      <c r="O26" s="5" t="s">
        <v>45</v>
      </c>
      <c r="P26" s="5" t="s">
        <v>45</v>
      </c>
      <c r="Q26" s="5" t="s">
        <v>45</v>
      </c>
      <c r="R26" s="5" t="s">
        <v>45</v>
      </c>
      <c r="S26" s="5" t="str">
        <f t="shared" si="15"/>
        <v>WO</v>
      </c>
      <c r="T26" s="5" t="s">
        <v>45</v>
      </c>
      <c r="U26" s="5" t="s">
        <v>45</v>
      </c>
      <c r="V26" s="5" t="s">
        <v>45</v>
      </c>
      <c r="W26" s="5" t="s">
        <v>45</v>
      </c>
      <c r="X26" s="5" t="s">
        <v>45</v>
      </c>
      <c r="Y26" s="5" t="s">
        <v>45</v>
      </c>
      <c r="Z26" s="5" t="str">
        <f t="shared" si="15"/>
        <v>WO</v>
      </c>
      <c r="AA26" s="5" t="s">
        <v>45</v>
      </c>
      <c r="AB26" s="5" t="s">
        <v>45</v>
      </c>
      <c r="AC26" s="5" t="s">
        <v>45</v>
      </c>
      <c r="AD26" s="5" t="s">
        <v>45</v>
      </c>
      <c r="AE26" s="5" t="s">
        <v>45</v>
      </c>
      <c r="AF26" s="5" t="s">
        <v>45</v>
      </c>
      <c r="AG26" s="5" t="str">
        <f t="shared" si="15"/>
        <v>WO</v>
      </c>
      <c r="AH26" s="5" t="s">
        <v>45</v>
      </c>
      <c r="AI26" s="5" t="s">
        <v>45</v>
      </c>
      <c r="AJ26" s="5" t="s">
        <v>45</v>
      </c>
      <c r="AK26" s="5" t="s">
        <v>45</v>
      </c>
      <c r="AL26" s="5"/>
      <c r="AM26" s="5"/>
      <c r="AN26" s="5"/>
      <c r="AO26" s="11">
        <v>18</v>
      </c>
      <c r="AP26" s="5">
        <v>1018</v>
      </c>
      <c r="AQ26" s="5" t="s">
        <v>20</v>
      </c>
      <c r="AR26" s="5" t="s">
        <v>51</v>
      </c>
      <c r="AS26">
        <f t="shared" si="6"/>
        <v>25</v>
      </c>
      <c r="AT26">
        <f t="shared" si="7"/>
        <v>0</v>
      </c>
      <c r="AU26">
        <f t="shared" si="8"/>
        <v>0</v>
      </c>
      <c r="AV26">
        <f t="shared" si="9"/>
        <v>4</v>
      </c>
      <c r="AW26">
        <f t="shared" si="10"/>
        <v>29</v>
      </c>
      <c r="AX26">
        <f t="shared" si="11"/>
        <v>29</v>
      </c>
      <c r="AY26" s="19">
        <v>28000</v>
      </c>
      <c r="AZ26" s="18">
        <f t="shared" si="12"/>
        <v>965.51724137931035</v>
      </c>
      <c r="BA26">
        <f t="shared" si="13"/>
        <v>0</v>
      </c>
      <c r="BB26" s="20">
        <f t="shared" si="14"/>
        <v>28000</v>
      </c>
    </row>
    <row r="27" spans="5:54" x14ac:dyDescent="0.3">
      <c r="E27" s="11">
        <v>19</v>
      </c>
      <c r="F27" s="5">
        <v>1019</v>
      </c>
      <c r="G27" s="5" t="s">
        <v>21</v>
      </c>
      <c r="H27" s="5">
        <f t="shared" si="4"/>
        <v>4</v>
      </c>
      <c r="I27" s="5" t="s">
        <v>45</v>
      </c>
      <c r="J27" s="5" t="s">
        <v>45</v>
      </c>
      <c r="K27" s="5" t="s">
        <v>45</v>
      </c>
      <c r="L27" s="5" t="str">
        <f t="shared" si="15"/>
        <v>WO</v>
      </c>
      <c r="M27" s="5" t="s">
        <v>45</v>
      </c>
      <c r="N27" s="5" t="s">
        <v>45</v>
      </c>
      <c r="O27" s="5" t="s">
        <v>45</v>
      </c>
      <c r="P27" s="5" t="s">
        <v>45</v>
      </c>
      <c r="Q27" s="5" t="s">
        <v>45</v>
      </c>
      <c r="R27" s="5" t="s">
        <v>45</v>
      </c>
      <c r="S27" s="5" t="str">
        <f t="shared" si="15"/>
        <v>WO</v>
      </c>
      <c r="T27" s="5" t="s">
        <v>45</v>
      </c>
      <c r="U27" s="5" t="s">
        <v>45</v>
      </c>
      <c r="V27" s="5" t="s">
        <v>45</v>
      </c>
      <c r="W27" s="5" t="s">
        <v>45</v>
      </c>
      <c r="X27" s="5" t="s">
        <v>45</v>
      </c>
      <c r="Y27" s="5" t="s">
        <v>45</v>
      </c>
      <c r="Z27" s="5" t="str">
        <f t="shared" si="15"/>
        <v>WO</v>
      </c>
      <c r="AA27" s="5" t="s">
        <v>45</v>
      </c>
      <c r="AB27" s="5" t="s">
        <v>45</v>
      </c>
      <c r="AC27" s="5" t="s">
        <v>45</v>
      </c>
      <c r="AD27" s="5" t="s">
        <v>45</v>
      </c>
      <c r="AE27" s="5" t="s">
        <v>45</v>
      </c>
      <c r="AF27" s="5" t="s">
        <v>45</v>
      </c>
      <c r="AG27" s="5" t="str">
        <f t="shared" ref="L27:AG36" si="16">IF(AG$7="sun","WO","")</f>
        <v>WO</v>
      </c>
      <c r="AH27" s="5" t="s">
        <v>45</v>
      </c>
      <c r="AI27" s="5" t="s">
        <v>45</v>
      </c>
      <c r="AJ27" s="5" t="s">
        <v>45</v>
      </c>
      <c r="AK27" s="5" t="s">
        <v>45</v>
      </c>
      <c r="AL27" s="5"/>
      <c r="AM27" s="5"/>
      <c r="AN27" s="5"/>
      <c r="AO27" s="11">
        <v>19</v>
      </c>
      <c r="AP27" s="5">
        <v>1019</v>
      </c>
      <c r="AQ27" s="5" t="s">
        <v>21</v>
      </c>
      <c r="AR27" s="5" t="s">
        <v>51</v>
      </c>
      <c r="AS27">
        <f t="shared" si="6"/>
        <v>25</v>
      </c>
      <c r="AT27">
        <f t="shared" si="7"/>
        <v>0</v>
      </c>
      <c r="AU27">
        <f t="shared" si="8"/>
        <v>0</v>
      </c>
      <c r="AV27">
        <f t="shared" si="9"/>
        <v>4</v>
      </c>
      <c r="AW27">
        <f t="shared" si="10"/>
        <v>29</v>
      </c>
      <c r="AX27">
        <f t="shared" si="11"/>
        <v>29</v>
      </c>
      <c r="AY27" s="19">
        <v>26000</v>
      </c>
      <c r="AZ27" s="18">
        <f t="shared" si="12"/>
        <v>896.55172413793105</v>
      </c>
      <c r="BA27">
        <f t="shared" si="13"/>
        <v>0</v>
      </c>
      <c r="BB27" s="20">
        <f t="shared" si="14"/>
        <v>26000</v>
      </c>
    </row>
    <row r="28" spans="5:54" x14ac:dyDescent="0.3">
      <c r="E28" s="11">
        <v>20</v>
      </c>
      <c r="F28" s="5">
        <v>1020</v>
      </c>
      <c r="G28" s="5" t="s">
        <v>22</v>
      </c>
      <c r="H28" s="5">
        <f t="shared" si="4"/>
        <v>4</v>
      </c>
      <c r="I28" s="5" t="s">
        <v>45</v>
      </c>
      <c r="J28" s="5" t="s">
        <v>45</v>
      </c>
      <c r="K28" s="5" t="s">
        <v>45</v>
      </c>
      <c r="L28" s="5" t="str">
        <f t="shared" si="16"/>
        <v>WO</v>
      </c>
      <c r="M28" s="5" t="s">
        <v>45</v>
      </c>
      <c r="N28" s="5" t="s">
        <v>45</v>
      </c>
      <c r="O28" s="5" t="s">
        <v>45</v>
      </c>
      <c r="P28" s="5" t="s">
        <v>45</v>
      </c>
      <c r="Q28" s="5" t="s">
        <v>45</v>
      </c>
      <c r="R28" s="5" t="s">
        <v>45</v>
      </c>
      <c r="S28" s="5" t="str">
        <f t="shared" si="16"/>
        <v>WO</v>
      </c>
      <c r="T28" s="5" t="s">
        <v>45</v>
      </c>
      <c r="U28" s="5" t="s">
        <v>45</v>
      </c>
      <c r="V28" s="5" t="s">
        <v>45</v>
      </c>
      <c r="W28" s="5" t="s">
        <v>45</v>
      </c>
      <c r="X28" s="5" t="s">
        <v>45</v>
      </c>
      <c r="Y28" s="5" t="s">
        <v>45</v>
      </c>
      <c r="Z28" s="5" t="str">
        <f t="shared" si="16"/>
        <v>WO</v>
      </c>
      <c r="AA28" s="5" t="s">
        <v>45</v>
      </c>
      <c r="AB28" s="5" t="s">
        <v>45</v>
      </c>
      <c r="AC28" s="5" t="s">
        <v>45</v>
      </c>
      <c r="AD28" s="5" t="s">
        <v>45</v>
      </c>
      <c r="AE28" s="5" t="s">
        <v>45</v>
      </c>
      <c r="AF28" s="5" t="s">
        <v>45</v>
      </c>
      <c r="AG28" s="5" t="str">
        <f t="shared" si="16"/>
        <v>WO</v>
      </c>
      <c r="AH28" s="5" t="s">
        <v>45</v>
      </c>
      <c r="AI28" s="5" t="s">
        <v>45</v>
      </c>
      <c r="AJ28" s="5" t="s">
        <v>45</v>
      </c>
      <c r="AK28" s="5" t="s">
        <v>45</v>
      </c>
      <c r="AL28" s="5"/>
      <c r="AM28" s="5"/>
      <c r="AN28" s="5"/>
      <c r="AO28" s="11">
        <v>20</v>
      </c>
      <c r="AP28" s="5">
        <v>1020</v>
      </c>
      <c r="AQ28" s="5" t="s">
        <v>22</v>
      </c>
      <c r="AR28" s="5" t="s">
        <v>51</v>
      </c>
      <c r="AS28">
        <f t="shared" si="6"/>
        <v>25</v>
      </c>
      <c r="AT28">
        <f t="shared" si="7"/>
        <v>0</v>
      </c>
      <c r="AU28">
        <f t="shared" si="8"/>
        <v>0</v>
      </c>
      <c r="AV28">
        <f t="shared" si="9"/>
        <v>4</v>
      </c>
      <c r="AW28">
        <f t="shared" si="10"/>
        <v>29</v>
      </c>
      <c r="AX28">
        <f t="shared" si="11"/>
        <v>29</v>
      </c>
      <c r="AY28" s="19">
        <v>44000</v>
      </c>
      <c r="AZ28" s="18">
        <f t="shared" si="12"/>
        <v>1517.2413793103449</v>
      </c>
      <c r="BA28">
        <f t="shared" si="13"/>
        <v>0</v>
      </c>
      <c r="BB28" s="20">
        <f t="shared" si="14"/>
        <v>44000</v>
      </c>
    </row>
    <row r="29" spans="5:54" x14ac:dyDescent="0.3">
      <c r="E29" s="11">
        <v>21</v>
      </c>
      <c r="F29" s="5">
        <v>1021</v>
      </c>
      <c r="G29" s="5" t="s">
        <v>23</v>
      </c>
      <c r="H29" s="5">
        <f t="shared" si="4"/>
        <v>4</v>
      </c>
      <c r="I29" s="5" t="s">
        <v>45</v>
      </c>
      <c r="J29" s="5" t="s">
        <v>45</v>
      </c>
      <c r="K29" s="5" t="s">
        <v>45</v>
      </c>
      <c r="L29" s="5" t="str">
        <f t="shared" si="16"/>
        <v>WO</v>
      </c>
      <c r="M29" s="5" t="s">
        <v>45</v>
      </c>
      <c r="N29" s="5" t="s">
        <v>45</v>
      </c>
      <c r="O29" s="5" t="s">
        <v>46</v>
      </c>
      <c r="P29" s="5" t="s">
        <v>45</v>
      </c>
      <c r="Q29" s="5" t="s">
        <v>45</v>
      </c>
      <c r="R29" s="5" t="s">
        <v>45</v>
      </c>
      <c r="S29" s="5" t="str">
        <f t="shared" si="16"/>
        <v>WO</v>
      </c>
      <c r="T29" s="5" t="s">
        <v>45</v>
      </c>
      <c r="U29" s="5" t="s">
        <v>45</v>
      </c>
      <c r="V29" s="5" t="s">
        <v>45</v>
      </c>
      <c r="W29" s="5" t="s">
        <v>45</v>
      </c>
      <c r="X29" s="5" t="s">
        <v>45</v>
      </c>
      <c r="Y29" s="5" t="s">
        <v>45</v>
      </c>
      <c r="Z29" s="5" t="str">
        <f t="shared" si="16"/>
        <v>WO</v>
      </c>
      <c r="AA29" s="5" t="s">
        <v>45</v>
      </c>
      <c r="AB29" s="5" t="s">
        <v>45</v>
      </c>
      <c r="AC29" s="5" t="s">
        <v>45</v>
      </c>
      <c r="AD29" s="5" t="s">
        <v>45</v>
      </c>
      <c r="AE29" s="5" t="s">
        <v>45</v>
      </c>
      <c r="AF29" s="5" t="s">
        <v>45</v>
      </c>
      <c r="AG29" s="5" t="str">
        <f t="shared" si="16"/>
        <v>WO</v>
      </c>
      <c r="AH29" s="5" t="s">
        <v>45</v>
      </c>
      <c r="AI29" s="5" t="s">
        <v>45</v>
      </c>
      <c r="AJ29" s="5" t="s">
        <v>45</v>
      </c>
      <c r="AK29" s="5" t="s">
        <v>45</v>
      </c>
      <c r="AL29" s="5"/>
      <c r="AM29" s="5"/>
      <c r="AN29" s="5"/>
      <c r="AO29" s="11">
        <v>21</v>
      </c>
      <c r="AP29" s="5">
        <v>1021</v>
      </c>
      <c r="AQ29" s="5" t="s">
        <v>23</v>
      </c>
      <c r="AR29" s="5" t="s">
        <v>51</v>
      </c>
      <c r="AS29">
        <f t="shared" si="6"/>
        <v>24</v>
      </c>
      <c r="AT29">
        <f t="shared" si="7"/>
        <v>1</v>
      </c>
      <c r="AU29">
        <f t="shared" si="8"/>
        <v>0</v>
      </c>
      <c r="AV29">
        <f t="shared" si="9"/>
        <v>4</v>
      </c>
      <c r="AW29">
        <f t="shared" si="10"/>
        <v>29</v>
      </c>
      <c r="AX29">
        <f t="shared" si="11"/>
        <v>28</v>
      </c>
      <c r="AY29" s="19">
        <v>48000</v>
      </c>
      <c r="AZ29" s="18">
        <f t="shared" si="12"/>
        <v>1655.1724137931035</v>
      </c>
      <c r="BA29">
        <f t="shared" si="13"/>
        <v>1655.1724137931035</v>
      </c>
      <c r="BB29" s="20">
        <f t="shared" si="14"/>
        <v>46344.827586206899</v>
      </c>
    </row>
    <row r="30" spans="5:54" x14ac:dyDescent="0.3">
      <c r="E30" s="11">
        <v>22</v>
      </c>
      <c r="F30" s="5">
        <v>1022</v>
      </c>
      <c r="G30" s="5" t="s">
        <v>24</v>
      </c>
      <c r="H30" s="5">
        <f t="shared" si="4"/>
        <v>4</v>
      </c>
      <c r="I30" s="5" t="s">
        <v>45</v>
      </c>
      <c r="J30" s="5" t="s">
        <v>45</v>
      </c>
      <c r="K30" s="5" t="s">
        <v>45</v>
      </c>
      <c r="L30" s="5" t="str">
        <f t="shared" si="16"/>
        <v>WO</v>
      </c>
      <c r="M30" s="5" t="s">
        <v>45</v>
      </c>
      <c r="N30" s="5" t="s">
        <v>45</v>
      </c>
      <c r="O30" s="5" t="s">
        <v>45</v>
      </c>
      <c r="P30" s="5" t="s">
        <v>45</v>
      </c>
      <c r="Q30" s="5" t="s">
        <v>45</v>
      </c>
      <c r="R30" s="5" t="s">
        <v>45</v>
      </c>
      <c r="S30" s="5" t="str">
        <f t="shared" si="16"/>
        <v>WO</v>
      </c>
      <c r="T30" s="5" t="s">
        <v>45</v>
      </c>
      <c r="U30" s="5" t="s">
        <v>45</v>
      </c>
      <c r="V30" s="5" t="s">
        <v>45</v>
      </c>
      <c r="W30" s="5" t="s">
        <v>45</v>
      </c>
      <c r="X30" s="5" t="s">
        <v>45</v>
      </c>
      <c r="Y30" s="5" t="s">
        <v>45</v>
      </c>
      <c r="Z30" s="5" t="str">
        <f t="shared" si="16"/>
        <v>WO</v>
      </c>
      <c r="AA30" s="5" t="s">
        <v>45</v>
      </c>
      <c r="AB30" s="5" t="s">
        <v>45</v>
      </c>
      <c r="AC30" s="5" t="s">
        <v>45</v>
      </c>
      <c r="AD30" s="5" t="s">
        <v>45</v>
      </c>
      <c r="AE30" s="5" t="s">
        <v>45</v>
      </c>
      <c r="AF30" s="5" t="s">
        <v>45</v>
      </c>
      <c r="AG30" s="5" t="str">
        <f t="shared" si="16"/>
        <v>WO</v>
      </c>
      <c r="AH30" s="5" t="s">
        <v>45</v>
      </c>
      <c r="AI30" s="5" t="s">
        <v>45</v>
      </c>
      <c r="AJ30" s="5" t="s">
        <v>45</v>
      </c>
      <c r="AK30" s="5" t="s">
        <v>45</v>
      </c>
      <c r="AL30" s="5"/>
      <c r="AM30" s="5"/>
      <c r="AN30" s="5"/>
      <c r="AO30" s="11">
        <v>22</v>
      </c>
      <c r="AP30" s="5">
        <v>1022</v>
      </c>
      <c r="AQ30" s="5" t="s">
        <v>24</v>
      </c>
      <c r="AR30" s="5" t="s">
        <v>51</v>
      </c>
      <c r="AS30">
        <f t="shared" si="6"/>
        <v>25</v>
      </c>
      <c r="AT30">
        <f t="shared" si="7"/>
        <v>0</v>
      </c>
      <c r="AU30">
        <f t="shared" si="8"/>
        <v>0</v>
      </c>
      <c r="AV30">
        <f t="shared" si="9"/>
        <v>4</v>
      </c>
      <c r="AW30">
        <f t="shared" si="10"/>
        <v>29</v>
      </c>
      <c r="AX30">
        <f t="shared" si="11"/>
        <v>29</v>
      </c>
      <c r="AY30" s="19">
        <v>44000</v>
      </c>
      <c r="AZ30" s="18">
        <f t="shared" si="12"/>
        <v>1517.2413793103449</v>
      </c>
      <c r="BA30">
        <f t="shared" si="13"/>
        <v>0</v>
      </c>
      <c r="BB30" s="20">
        <f t="shared" si="14"/>
        <v>44000</v>
      </c>
    </row>
    <row r="31" spans="5:54" x14ac:dyDescent="0.3">
      <c r="E31" s="11">
        <v>23</v>
      </c>
      <c r="F31" s="5">
        <v>1023</v>
      </c>
      <c r="G31" s="5" t="s">
        <v>25</v>
      </c>
      <c r="H31" s="5">
        <f t="shared" si="4"/>
        <v>4</v>
      </c>
      <c r="I31" s="5" t="s">
        <v>45</v>
      </c>
      <c r="J31" s="5" t="s">
        <v>45</v>
      </c>
      <c r="K31" s="5" t="s">
        <v>45</v>
      </c>
      <c r="L31" s="5" t="str">
        <f t="shared" si="16"/>
        <v>WO</v>
      </c>
      <c r="M31" s="5" t="s">
        <v>45</v>
      </c>
      <c r="N31" s="5" t="s">
        <v>45</v>
      </c>
      <c r="O31" s="5" t="s">
        <v>45</v>
      </c>
      <c r="P31" s="5" t="s">
        <v>45</v>
      </c>
      <c r="Q31" s="5" t="s">
        <v>45</v>
      </c>
      <c r="R31" s="5" t="s">
        <v>45</v>
      </c>
      <c r="S31" s="5" t="str">
        <f t="shared" si="16"/>
        <v>WO</v>
      </c>
      <c r="T31" s="5" t="s">
        <v>45</v>
      </c>
      <c r="U31" s="5" t="s">
        <v>45</v>
      </c>
      <c r="V31" s="5" t="s">
        <v>45</v>
      </c>
      <c r="W31" s="5" t="s">
        <v>45</v>
      </c>
      <c r="X31" s="5" t="s">
        <v>45</v>
      </c>
      <c r="Y31" s="5" t="s">
        <v>46</v>
      </c>
      <c r="Z31" s="5" t="str">
        <f t="shared" si="16"/>
        <v>WO</v>
      </c>
      <c r="AA31" s="5" t="s">
        <v>45</v>
      </c>
      <c r="AB31" s="5" t="s">
        <v>45</v>
      </c>
      <c r="AC31" s="5" t="s">
        <v>45</v>
      </c>
      <c r="AD31" s="5" t="s">
        <v>45</v>
      </c>
      <c r="AE31" s="5" t="s">
        <v>45</v>
      </c>
      <c r="AF31" s="5" t="s">
        <v>45</v>
      </c>
      <c r="AG31" s="5" t="str">
        <f t="shared" si="16"/>
        <v>WO</v>
      </c>
      <c r="AH31" s="5" t="s">
        <v>45</v>
      </c>
      <c r="AI31" s="5" t="s">
        <v>45</v>
      </c>
      <c r="AJ31" s="5" t="s">
        <v>45</v>
      </c>
      <c r="AK31" s="5" t="s">
        <v>45</v>
      </c>
      <c r="AL31" s="5"/>
      <c r="AM31" s="5"/>
      <c r="AN31" s="5"/>
      <c r="AO31" s="11">
        <v>23</v>
      </c>
      <c r="AP31" s="5">
        <v>1023</v>
      </c>
      <c r="AQ31" s="5" t="s">
        <v>25</v>
      </c>
      <c r="AR31" s="5" t="s">
        <v>51</v>
      </c>
      <c r="AS31">
        <f t="shared" si="6"/>
        <v>24</v>
      </c>
      <c r="AT31">
        <f t="shared" si="7"/>
        <v>1</v>
      </c>
      <c r="AU31">
        <f t="shared" si="8"/>
        <v>0</v>
      </c>
      <c r="AV31">
        <f t="shared" si="9"/>
        <v>4</v>
      </c>
      <c r="AW31">
        <f t="shared" si="10"/>
        <v>29</v>
      </c>
      <c r="AX31">
        <f t="shared" si="11"/>
        <v>28</v>
      </c>
      <c r="AY31" s="19">
        <v>37000</v>
      </c>
      <c r="AZ31" s="18">
        <f t="shared" si="12"/>
        <v>1275.8620689655172</v>
      </c>
      <c r="BA31">
        <f t="shared" si="13"/>
        <v>1275.8620689655172</v>
      </c>
      <c r="BB31" s="20">
        <f t="shared" si="14"/>
        <v>35724.137931034486</v>
      </c>
    </row>
    <row r="32" spans="5:54" x14ac:dyDescent="0.3">
      <c r="E32" s="11">
        <v>24</v>
      </c>
      <c r="F32" s="5">
        <v>1024</v>
      </c>
      <c r="G32" s="5" t="s">
        <v>26</v>
      </c>
      <c r="H32" s="5">
        <f t="shared" si="4"/>
        <v>4</v>
      </c>
      <c r="I32" s="5" t="s">
        <v>45</v>
      </c>
      <c r="J32" s="5" t="s">
        <v>45</v>
      </c>
      <c r="K32" s="5" t="s">
        <v>45</v>
      </c>
      <c r="L32" s="5" t="str">
        <f t="shared" si="16"/>
        <v>WO</v>
      </c>
      <c r="M32" s="5" t="s">
        <v>45</v>
      </c>
      <c r="N32" s="5" t="s">
        <v>45</v>
      </c>
      <c r="O32" s="5" t="s">
        <v>45</v>
      </c>
      <c r="P32" s="5" t="s">
        <v>45</v>
      </c>
      <c r="Q32" s="5" t="s">
        <v>45</v>
      </c>
      <c r="R32" s="5" t="s">
        <v>45</v>
      </c>
      <c r="S32" s="5" t="str">
        <f t="shared" si="16"/>
        <v>WO</v>
      </c>
      <c r="T32" s="5" t="s">
        <v>45</v>
      </c>
      <c r="U32" s="5" t="s">
        <v>45</v>
      </c>
      <c r="V32" s="5" t="s">
        <v>45</v>
      </c>
      <c r="W32" s="5" t="s">
        <v>45</v>
      </c>
      <c r="X32" s="5" t="s">
        <v>45</v>
      </c>
      <c r="Y32" s="5" t="s">
        <v>45</v>
      </c>
      <c r="Z32" s="5" t="str">
        <f t="shared" si="16"/>
        <v>WO</v>
      </c>
      <c r="AA32" s="5" t="s">
        <v>45</v>
      </c>
      <c r="AB32" s="5" t="s">
        <v>45</v>
      </c>
      <c r="AC32" s="5" t="s">
        <v>45</v>
      </c>
      <c r="AD32" s="5" t="s">
        <v>45</v>
      </c>
      <c r="AE32" s="5" t="s">
        <v>45</v>
      </c>
      <c r="AF32" s="5" t="s">
        <v>45</v>
      </c>
      <c r="AG32" s="5" t="str">
        <f t="shared" si="16"/>
        <v>WO</v>
      </c>
      <c r="AH32" s="5" t="s">
        <v>45</v>
      </c>
      <c r="AI32" s="5" t="s">
        <v>45</v>
      </c>
      <c r="AJ32" s="5" t="s">
        <v>45</v>
      </c>
      <c r="AK32" s="5" t="s">
        <v>45</v>
      </c>
      <c r="AL32" s="5"/>
      <c r="AM32" s="5"/>
      <c r="AN32" s="5"/>
      <c r="AO32" s="11">
        <v>24</v>
      </c>
      <c r="AP32" s="5">
        <v>1024</v>
      </c>
      <c r="AQ32" s="5" t="s">
        <v>26</v>
      </c>
      <c r="AR32" s="5" t="s">
        <v>51</v>
      </c>
      <c r="AS32">
        <f t="shared" si="6"/>
        <v>25</v>
      </c>
      <c r="AT32">
        <f t="shared" si="7"/>
        <v>0</v>
      </c>
      <c r="AU32">
        <f t="shared" si="8"/>
        <v>0</v>
      </c>
      <c r="AV32">
        <f t="shared" si="9"/>
        <v>4</v>
      </c>
      <c r="AW32">
        <f t="shared" si="10"/>
        <v>29</v>
      </c>
      <c r="AX32">
        <f t="shared" si="11"/>
        <v>29</v>
      </c>
      <c r="AY32" s="19">
        <v>26000</v>
      </c>
      <c r="AZ32" s="18">
        <f t="shared" si="12"/>
        <v>896.55172413793105</v>
      </c>
      <c r="BA32">
        <f t="shared" si="13"/>
        <v>0</v>
      </c>
      <c r="BB32" s="20">
        <f t="shared" si="14"/>
        <v>26000</v>
      </c>
    </row>
    <row r="33" spans="5:54" x14ac:dyDescent="0.3">
      <c r="E33" s="11">
        <v>25</v>
      </c>
      <c r="F33" s="5">
        <v>1025</v>
      </c>
      <c r="G33" s="5" t="s">
        <v>27</v>
      </c>
      <c r="H33" s="5">
        <f t="shared" si="4"/>
        <v>4</v>
      </c>
      <c r="I33" s="5" t="s">
        <v>45</v>
      </c>
      <c r="J33" s="5" t="s">
        <v>46</v>
      </c>
      <c r="K33" s="5" t="s">
        <v>45</v>
      </c>
      <c r="L33" s="5" t="str">
        <f t="shared" si="16"/>
        <v>WO</v>
      </c>
      <c r="M33" s="5" t="s">
        <v>45</v>
      </c>
      <c r="N33" s="5" t="s">
        <v>45</v>
      </c>
      <c r="O33" s="5" t="s">
        <v>45</v>
      </c>
      <c r="P33" s="5" t="s">
        <v>45</v>
      </c>
      <c r="Q33" s="5" t="s">
        <v>45</v>
      </c>
      <c r="R33" s="5" t="s">
        <v>45</v>
      </c>
      <c r="S33" s="5" t="str">
        <f t="shared" si="16"/>
        <v>WO</v>
      </c>
      <c r="T33" s="5" t="s">
        <v>45</v>
      </c>
      <c r="U33" s="5" t="s">
        <v>45</v>
      </c>
      <c r="V33" s="5" t="s">
        <v>45</v>
      </c>
      <c r="W33" s="5" t="s">
        <v>45</v>
      </c>
      <c r="X33" s="5" t="s">
        <v>45</v>
      </c>
      <c r="Y33" s="5" t="s">
        <v>45</v>
      </c>
      <c r="Z33" s="5" t="str">
        <f t="shared" si="16"/>
        <v>WO</v>
      </c>
      <c r="AA33" s="5" t="s">
        <v>45</v>
      </c>
      <c r="AB33" s="5" t="s">
        <v>45</v>
      </c>
      <c r="AC33" s="5" t="s">
        <v>45</v>
      </c>
      <c r="AD33" s="5" t="s">
        <v>45</v>
      </c>
      <c r="AE33" s="5" t="s">
        <v>45</v>
      </c>
      <c r="AF33" s="5" t="s">
        <v>45</v>
      </c>
      <c r="AG33" s="5" t="str">
        <f t="shared" si="16"/>
        <v>WO</v>
      </c>
      <c r="AH33" s="5" t="s">
        <v>45</v>
      </c>
      <c r="AI33" s="5" t="s">
        <v>45</v>
      </c>
      <c r="AJ33" s="5" t="s">
        <v>45</v>
      </c>
      <c r="AK33" s="5" t="s">
        <v>45</v>
      </c>
      <c r="AL33" s="5"/>
      <c r="AM33" s="5"/>
      <c r="AN33" s="5"/>
      <c r="AO33" s="11">
        <v>25</v>
      </c>
      <c r="AP33" s="5">
        <v>1025</v>
      </c>
      <c r="AQ33" s="5" t="s">
        <v>27</v>
      </c>
      <c r="AR33" s="5" t="s">
        <v>51</v>
      </c>
      <c r="AS33">
        <f t="shared" si="6"/>
        <v>24</v>
      </c>
      <c r="AT33">
        <f t="shared" si="7"/>
        <v>1</v>
      </c>
      <c r="AU33">
        <f t="shared" si="8"/>
        <v>0</v>
      </c>
      <c r="AV33">
        <f t="shared" si="9"/>
        <v>4</v>
      </c>
      <c r="AW33">
        <f t="shared" si="10"/>
        <v>29</v>
      </c>
      <c r="AX33">
        <f t="shared" si="11"/>
        <v>28</v>
      </c>
      <c r="AY33" s="19">
        <v>62000</v>
      </c>
      <c r="AZ33" s="18">
        <f t="shared" si="12"/>
        <v>2137.9310344827586</v>
      </c>
      <c r="BA33">
        <f t="shared" si="13"/>
        <v>2137.9310344827586</v>
      </c>
      <c r="BB33" s="20">
        <f t="shared" si="14"/>
        <v>59862.068965517239</v>
      </c>
    </row>
    <row r="34" spans="5:54" x14ac:dyDescent="0.3">
      <c r="E34" s="11">
        <v>26</v>
      </c>
      <c r="F34" s="5">
        <v>1026</v>
      </c>
      <c r="G34" s="5" t="s">
        <v>28</v>
      </c>
      <c r="H34" s="5">
        <f t="shared" si="4"/>
        <v>4</v>
      </c>
      <c r="I34" s="5" t="s">
        <v>45</v>
      </c>
      <c r="J34" s="5" t="s">
        <v>45</v>
      </c>
      <c r="K34" s="5" t="s">
        <v>45</v>
      </c>
      <c r="L34" s="5" t="str">
        <f t="shared" si="16"/>
        <v>WO</v>
      </c>
      <c r="M34" s="5" t="s">
        <v>45</v>
      </c>
      <c r="N34" s="5" t="s">
        <v>45</v>
      </c>
      <c r="O34" s="5" t="s">
        <v>45</v>
      </c>
      <c r="P34" s="5" t="s">
        <v>45</v>
      </c>
      <c r="Q34" s="5" t="s">
        <v>45</v>
      </c>
      <c r="R34" s="5" t="s">
        <v>45</v>
      </c>
      <c r="S34" s="5" t="str">
        <f t="shared" si="16"/>
        <v>WO</v>
      </c>
      <c r="T34" s="5" t="s">
        <v>45</v>
      </c>
      <c r="U34" s="5" t="s">
        <v>45</v>
      </c>
      <c r="V34" s="5" t="s">
        <v>45</v>
      </c>
      <c r="W34" s="5" t="s">
        <v>45</v>
      </c>
      <c r="X34" s="5" t="s">
        <v>45</v>
      </c>
      <c r="Y34" s="5" t="s">
        <v>45</v>
      </c>
      <c r="Z34" s="5" t="str">
        <f t="shared" si="16"/>
        <v>WO</v>
      </c>
      <c r="AA34" s="5" t="s">
        <v>45</v>
      </c>
      <c r="AB34" s="5" t="s">
        <v>45</v>
      </c>
      <c r="AC34" s="5" t="s">
        <v>45</v>
      </c>
      <c r="AD34" s="5" t="s">
        <v>45</v>
      </c>
      <c r="AE34" s="5" t="s">
        <v>45</v>
      </c>
      <c r="AF34" s="5" t="s">
        <v>45</v>
      </c>
      <c r="AG34" s="5" t="str">
        <f t="shared" si="16"/>
        <v>WO</v>
      </c>
      <c r="AH34" s="5" t="s">
        <v>45</v>
      </c>
      <c r="AI34" s="5" t="s">
        <v>45</v>
      </c>
      <c r="AJ34" s="5" t="s">
        <v>45</v>
      </c>
      <c r="AK34" s="5" t="s">
        <v>45</v>
      </c>
      <c r="AL34" s="5"/>
      <c r="AM34" s="5"/>
      <c r="AN34" s="5"/>
      <c r="AO34" s="11">
        <v>26</v>
      </c>
      <c r="AP34" s="5">
        <v>1026</v>
      </c>
      <c r="AQ34" s="5" t="s">
        <v>28</v>
      </c>
      <c r="AR34" s="5" t="s">
        <v>51</v>
      </c>
      <c r="AS34">
        <f t="shared" si="6"/>
        <v>25</v>
      </c>
      <c r="AT34">
        <f t="shared" si="7"/>
        <v>0</v>
      </c>
      <c r="AU34">
        <f t="shared" si="8"/>
        <v>0</v>
      </c>
      <c r="AV34">
        <f t="shared" si="9"/>
        <v>4</v>
      </c>
      <c r="AW34">
        <f t="shared" si="10"/>
        <v>29</v>
      </c>
      <c r="AX34">
        <f t="shared" si="11"/>
        <v>29</v>
      </c>
      <c r="AY34" s="19">
        <v>25000</v>
      </c>
      <c r="AZ34" s="18">
        <f t="shared" si="12"/>
        <v>862.06896551724139</v>
      </c>
      <c r="BA34">
        <f t="shared" si="13"/>
        <v>0</v>
      </c>
      <c r="BB34" s="20">
        <f t="shared" si="14"/>
        <v>25000</v>
      </c>
    </row>
    <row r="35" spans="5:54" x14ac:dyDescent="0.3">
      <c r="E35" s="11">
        <v>27</v>
      </c>
      <c r="F35" s="5">
        <v>1027</v>
      </c>
      <c r="G35" s="5" t="s">
        <v>29</v>
      </c>
      <c r="H35" s="5">
        <f t="shared" si="4"/>
        <v>4</v>
      </c>
      <c r="I35" s="5" t="s">
        <v>45</v>
      </c>
      <c r="J35" s="5" t="s">
        <v>45</v>
      </c>
      <c r="K35" s="5" t="s">
        <v>45</v>
      </c>
      <c r="L35" s="5" t="str">
        <f t="shared" si="16"/>
        <v>WO</v>
      </c>
      <c r="M35" s="5" t="s">
        <v>45</v>
      </c>
      <c r="N35" s="5" t="s">
        <v>45</v>
      </c>
      <c r="O35" s="5" t="s">
        <v>45</v>
      </c>
      <c r="P35" s="5" t="s">
        <v>45</v>
      </c>
      <c r="Q35" s="5" t="s">
        <v>45</v>
      </c>
      <c r="R35" s="5" t="s">
        <v>45</v>
      </c>
      <c r="S35" s="5" t="str">
        <f t="shared" si="16"/>
        <v>WO</v>
      </c>
      <c r="T35" s="5" t="s">
        <v>45</v>
      </c>
      <c r="U35" s="5" t="s">
        <v>45</v>
      </c>
      <c r="V35" s="5" t="s">
        <v>45</v>
      </c>
      <c r="W35" s="5" t="s">
        <v>45</v>
      </c>
      <c r="X35" s="5" t="s">
        <v>45</v>
      </c>
      <c r="Y35" s="5" t="s">
        <v>45</v>
      </c>
      <c r="Z35" s="5" t="str">
        <f t="shared" si="16"/>
        <v>WO</v>
      </c>
      <c r="AA35" s="5" t="s">
        <v>45</v>
      </c>
      <c r="AB35" s="5" t="s">
        <v>45</v>
      </c>
      <c r="AC35" s="5" t="s">
        <v>45</v>
      </c>
      <c r="AD35" s="5" t="s">
        <v>45</v>
      </c>
      <c r="AE35" s="5" t="s">
        <v>45</v>
      </c>
      <c r="AF35" s="5" t="s">
        <v>45</v>
      </c>
      <c r="AG35" s="5" t="str">
        <f t="shared" si="16"/>
        <v>WO</v>
      </c>
      <c r="AH35" s="5" t="s">
        <v>45</v>
      </c>
      <c r="AI35" s="5" t="s">
        <v>45</v>
      </c>
      <c r="AJ35" s="5" t="s">
        <v>45</v>
      </c>
      <c r="AK35" s="5" t="s">
        <v>45</v>
      </c>
      <c r="AL35" s="5"/>
      <c r="AM35" s="5"/>
      <c r="AN35" s="5"/>
      <c r="AO35" s="11">
        <v>27</v>
      </c>
      <c r="AP35" s="5">
        <v>1027</v>
      </c>
      <c r="AQ35" s="5" t="s">
        <v>29</v>
      </c>
      <c r="AR35" s="5" t="s">
        <v>51</v>
      </c>
      <c r="AS35">
        <f t="shared" si="6"/>
        <v>25</v>
      </c>
      <c r="AT35">
        <f t="shared" si="7"/>
        <v>0</v>
      </c>
      <c r="AU35">
        <f t="shared" si="8"/>
        <v>0</v>
      </c>
      <c r="AV35">
        <f t="shared" si="9"/>
        <v>4</v>
      </c>
      <c r="AW35">
        <f t="shared" si="10"/>
        <v>29</v>
      </c>
      <c r="AX35">
        <f t="shared" si="11"/>
        <v>29</v>
      </c>
      <c r="AY35" s="19">
        <v>46000</v>
      </c>
      <c r="AZ35" s="18">
        <f t="shared" si="12"/>
        <v>1586.2068965517242</v>
      </c>
      <c r="BA35">
        <f t="shared" si="13"/>
        <v>0</v>
      </c>
      <c r="BB35" s="20">
        <f t="shared" si="14"/>
        <v>46000</v>
      </c>
    </row>
    <row r="36" spans="5:54" x14ac:dyDescent="0.3">
      <c r="E36" s="11">
        <v>28</v>
      </c>
      <c r="F36" s="5">
        <v>1028</v>
      </c>
      <c r="G36" s="5" t="s">
        <v>30</v>
      </c>
      <c r="H36" s="5">
        <f t="shared" si="4"/>
        <v>4</v>
      </c>
      <c r="I36" s="5" t="s">
        <v>45</v>
      </c>
      <c r="J36" s="5" t="s">
        <v>45</v>
      </c>
      <c r="K36" s="5" t="s">
        <v>45</v>
      </c>
      <c r="L36" s="5" t="str">
        <f t="shared" si="16"/>
        <v>WO</v>
      </c>
      <c r="M36" s="5" t="s">
        <v>45</v>
      </c>
      <c r="N36" s="5" t="s">
        <v>45</v>
      </c>
      <c r="O36" s="5" t="s">
        <v>45</v>
      </c>
      <c r="P36" s="5" t="s">
        <v>45</v>
      </c>
      <c r="Q36" s="5" t="s">
        <v>45</v>
      </c>
      <c r="R36" s="5" t="s">
        <v>45</v>
      </c>
      <c r="S36" s="5" t="str">
        <f t="shared" si="16"/>
        <v>WO</v>
      </c>
      <c r="T36" s="5" t="s">
        <v>45</v>
      </c>
      <c r="U36" s="5" t="s">
        <v>45</v>
      </c>
      <c r="V36" s="5" t="s">
        <v>45</v>
      </c>
      <c r="W36" s="5" t="s">
        <v>45</v>
      </c>
      <c r="X36" s="5" t="s">
        <v>45</v>
      </c>
      <c r="Y36" s="5" t="s">
        <v>45</v>
      </c>
      <c r="Z36" s="5" t="str">
        <f t="shared" si="16"/>
        <v>WO</v>
      </c>
      <c r="AA36" s="5" t="s">
        <v>45</v>
      </c>
      <c r="AB36" s="5" t="s">
        <v>45</v>
      </c>
      <c r="AC36" s="5" t="s">
        <v>45</v>
      </c>
      <c r="AD36" s="5" t="s">
        <v>45</v>
      </c>
      <c r="AE36" s="5" t="s">
        <v>45</v>
      </c>
      <c r="AF36" s="5" t="s">
        <v>45</v>
      </c>
      <c r="AG36" s="5" t="str">
        <f t="shared" si="16"/>
        <v>WO</v>
      </c>
      <c r="AH36" s="5" t="s">
        <v>45</v>
      </c>
      <c r="AI36" s="5" t="s">
        <v>45</v>
      </c>
      <c r="AJ36" s="5" t="s">
        <v>46</v>
      </c>
      <c r="AK36" s="5" t="s">
        <v>46</v>
      </c>
      <c r="AL36" s="5"/>
      <c r="AM36" s="5"/>
      <c r="AN36" s="5"/>
      <c r="AO36" s="11">
        <v>28</v>
      </c>
      <c r="AP36" s="5">
        <v>1028</v>
      </c>
      <c r="AQ36" s="5" t="s">
        <v>30</v>
      </c>
      <c r="AR36" s="5" t="s">
        <v>51</v>
      </c>
      <c r="AS36">
        <f t="shared" si="6"/>
        <v>23</v>
      </c>
      <c r="AT36">
        <f t="shared" si="7"/>
        <v>2</v>
      </c>
      <c r="AU36">
        <f t="shared" si="8"/>
        <v>0</v>
      </c>
      <c r="AV36">
        <f t="shared" si="9"/>
        <v>4</v>
      </c>
      <c r="AW36">
        <f t="shared" si="10"/>
        <v>29</v>
      </c>
      <c r="AX36">
        <f t="shared" si="11"/>
        <v>27</v>
      </c>
      <c r="AY36" s="19">
        <v>60000</v>
      </c>
      <c r="AZ36" s="18">
        <f t="shared" si="12"/>
        <v>2068.9655172413795</v>
      </c>
      <c r="BA36">
        <f t="shared" si="13"/>
        <v>4137.9310344827591</v>
      </c>
      <c r="BB36" s="20">
        <f t="shared" si="14"/>
        <v>55862.068965517239</v>
      </c>
    </row>
    <row r="37" spans="5:54" x14ac:dyDescent="0.3">
      <c r="E37" s="11">
        <v>29</v>
      </c>
      <c r="F37" s="5">
        <v>1029</v>
      </c>
      <c r="G37" s="5" t="s">
        <v>31</v>
      </c>
      <c r="H37" s="5">
        <f t="shared" si="4"/>
        <v>4</v>
      </c>
      <c r="I37" s="5" t="s">
        <v>45</v>
      </c>
      <c r="J37" s="5" t="s">
        <v>45</v>
      </c>
      <c r="K37" s="5" t="s">
        <v>45</v>
      </c>
      <c r="L37" s="5" t="str">
        <f t="shared" ref="L37:AG38" si="17">IF(L$7="sun","WO","")</f>
        <v>WO</v>
      </c>
      <c r="M37" s="5" t="s">
        <v>45</v>
      </c>
      <c r="N37" s="5" t="s">
        <v>45</v>
      </c>
      <c r="O37" s="5" t="s">
        <v>45</v>
      </c>
      <c r="P37" s="5" t="s">
        <v>45</v>
      </c>
      <c r="Q37" s="5" t="s">
        <v>45</v>
      </c>
      <c r="R37" s="5" t="s">
        <v>45</v>
      </c>
      <c r="S37" s="5" t="str">
        <f t="shared" si="17"/>
        <v>WO</v>
      </c>
      <c r="T37" s="5" t="s">
        <v>45</v>
      </c>
      <c r="U37" s="5" t="s">
        <v>45</v>
      </c>
      <c r="V37" s="5" t="s">
        <v>45</v>
      </c>
      <c r="W37" s="5" t="s">
        <v>46</v>
      </c>
      <c r="X37" s="5" t="s">
        <v>45</v>
      </c>
      <c r="Y37" s="5" t="s">
        <v>45</v>
      </c>
      <c r="Z37" s="5" t="str">
        <f t="shared" si="17"/>
        <v>WO</v>
      </c>
      <c r="AA37" s="5" t="s">
        <v>45</v>
      </c>
      <c r="AB37" s="5" t="s">
        <v>45</v>
      </c>
      <c r="AC37" s="5" t="s">
        <v>45</v>
      </c>
      <c r="AD37" s="5" t="s">
        <v>45</v>
      </c>
      <c r="AE37" s="5" t="s">
        <v>45</v>
      </c>
      <c r="AF37" s="5" t="s">
        <v>45</v>
      </c>
      <c r="AG37" s="5" t="str">
        <f t="shared" si="17"/>
        <v>WO</v>
      </c>
      <c r="AH37" s="5" t="s">
        <v>45</v>
      </c>
      <c r="AI37" s="5" t="s">
        <v>45</v>
      </c>
      <c r="AJ37" s="5" t="s">
        <v>45</v>
      </c>
      <c r="AK37" s="5" t="s">
        <v>45</v>
      </c>
      <c r="AL37" s="5"/>
      <c r="AM37" s="5"/>
      <c r="AN37" s="5"/>
      <c r="AO37" s="11">
        <v>29</v>
      </c>
      <c r="AP37" s="5">
        <v>1029</v>
      </c>
      <c r="AQ37" s="5" t="s">
        <v>31</v>
      </c>
      <c r="AR37" s="5" t="s">
        <v>51</v>
      </c>
      <c r="AS37">
        <f t="shared" si="6"/>
        <v>24</v>
      </c>
      <c r="AT37">
        <f t="shared" si="7"/>
        <v>1</v>
      </c>
      <c r="AU37">
        <f t="shared" si="8"/>
        <v>0</v>
      </c>
      <c r="AV37">
        <f t="shared" si="9"/>
        <v>4</v>
      </c>
      <c r="AW37">
        <f t="shared" si="10"/>
        <v>29</v>
      </c>
      <c r="AX37">
        <f t="shared" si="11"/>
        <v>28</v>
      </c>
      <c r="AY37" s="19">
        <v>28000</v>
      </c>
      <c r="AZ37" s="18">
        <f t="shared" si="12"/>
        <v>965.51724137931035</v>
      </c>
      <c r="BA37">
        <f t="shared" si="13"/>
        <v>965.51724137931035</v>
      </c>
      <c r="BB37" s="20">
        <f t="shared" si="14"/>
        <v>27034.482758620688</v>
      </c>
    </row>
    <row r="38" spans="5:54" x14ac:dyDescent="0.3">
      <c r="E38" s="12">
        <v>30</v>
      </c>
      <c r="F38" s="6">
        <v>1030</v>
      </c>
      <c r="G38" s="6" t="s">
        <v>32</v>
      </c>
      <c r="H38" s="6">
        <f t="shared" si="4"/>
        <v>4</v>
      </c>
      <c r="I38" s="5" t="s">
        <v>45</v>
      </c>
      <c r="J38" s="5" t="s">
        <v>45</v>
      </c>
      <c r="K38" s="5" t="s">
        <v>45</v>
      </c>
      <c r="L38" s="5" t="str">
        <f t="shared" si="17"/>
        <v>WO</v>
      </c>
      <c r="M38" s="5" t="s">
        <v>45</v>
      </c>
      <c r="N38" s="5" t="s">
        <v>45</v>
      </c>
      <c r="O38" s="5" t="s">
        <v>45</v>
      </c>
      <c r="P38" s="5" t="s">
        <v>45</v>
      </c>
      <c r="Q38" s="5" t="s">
        <v>45</v>
      </c>
      <c r="R38" s="5" t="s">
        <v>45</v>
      </c>
      <c r="S38" s="5" t="str">
        <f t="shared" si="17"/>
        <v>WO</v>
      </c>
      <c r="T38" s="5" t="s">
        <v>45</v>
      </c>
      <c r="U38" s="5" t="s">
        <v>45</v>
      </c>
      <c r="V38" s="5" t="s">
        <v>45</v>
      </c>
      <c r="W38" s="5" t="s">
        <v>45</v>
      </c>
      <c r="X38" s="5" t="s">
        <v>45</v>
      </c>
      <c r="Y38" s="5" t="s">
        <v>45</v>
      </c>
      <c r="Z38" s="5" t="str">
        <f t="shared" si="17"/>
        <v>WO</v>
      </c>
      <c r="AA38" s="5" t="s">
        <v>45</v>
      </c>
      <c r="AB38" s="5" t="s">
        <v>45</v>
      </c>
      <c r="AC38" s="5" t="s">
        <v>45</v>
      </c>
      <c r="AD38" s="5" t="s">
        <v>45</v>
      </c>
      <c r="AE38" s="5" t="s">
        <v>45</v>
      </c>
      <c r="AF38" s="5" t="s">
        <v>45</v>
      </c>
      <c r="AG38" s="5" t="str">
        <f t="shared" si="17"/>
        <v>WO</v>
      </c>
      <c r="AH38" s="5" t="s">
        <v>45</v>
      </c>
      <c r="AI38" s="5" t="s">
        <v>45</v>
      </c>
      <c r="AJ38" s="5" t="s">
        <v>45</v>
      </c>
      <c r="AK38" s="5" t="s">
        <v>45</v>
      </c>
      <c r="AL38" s="5"/>
      <c r="AM38" s="5"/>
      <c r="AN38" s="6"/>
      <c r="AO38" s="12">
        <v>30</v>
      </c>
      <c r="AP38" s="6">
        <v>1030</v>
      </c>
      <c r="AQ38" s="6" t="s">
        <v>32</v>
      </c>
      <c r="AR38" s="5" t="s">
        <v>51</v>
      </c>
      <c r="AS38">
        <f t="shared" si="6"/>
        <v>25</v>
      </c>
      <c r="AT38">
        <f t="shared" si="7"/>
        <v>0</v>
      </c>
      <c r="AU38">
        <f t="shared" si="8"/>
        <v>0</v>
      </c>
      <c r="AV38">
        <f t="shared" si="9"/>
        <v>4</v>
      </c>
      <c r="AW38">
        <f t="shared" si="10"/>
        <v>29</v>
      </c>
      <c r="AX38">
        <f t="shared" si="11"/>
        <v>29</v>
      </c>
      <c r="AY38" s="19">
        <v>26000</v>
      </c>
      <c r="AZ38" s="18">
        <f t="shared" si="12"/>
        <v>896.55172413793105</v>
      </c>
      <c r="BA38">
        <f t="shared" si="13"/>
        <v>0</v>
      </c>
      <c r="BB38" s="20">
        <f t="shared" si="14"/>
        <v>26000</v>
      </c>
    </row>
    <row r="39" spans="5:54" x14ac:dyDescent="0.3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BB39" s="17"/>
    </row>
    <row r="40" spans="5:54" x14ac:dyDescent="0.3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BB40" s="17"/>
    </row>
  </sheetData>
  <phoneticPr fontId="3" type="noConversion"/>
  <conditionalFormatting sqref="K10:K39 I9:AM38">
    <cfRule type="containsText" dxfId="43" priority="1" operator="containsText" text="L">
      <formula>NOT(ISERROR(SEARCH("L",I9)))</formula>
    </cfRule>
    <cfRule type="containsText" dxfId="42" priority="2" operator="containsText" text="AB">
      <formula>NOT(ISERROR(SEARCH("AB",I9)))</formula>
    </cfRule>
    <cfRule type="containsText" dxfId="41" priority="3" operator="containsText" text="P">
      <formula>NOT(ISERROR(SEARCH("P",I9)))</formula>
    </cfRule>
  </conditionalFormatting>
  <conditionalFormatting sqref="I9:AM40">
    <cfRule type="containsText" dxfId="40" priority="4" operator="containsText" text="wo">
      <formula>NOT(ISERROR(SEARCH("wo",I9)))</formula>
    </cfRule>
  </conditionalFormatting>
  <dataValidations count="1">
    <dataValidation type="list" allowBlank="1" showInputMessage="1" showErrorMessage="1" sqref="M9:R38 K9:K39 AH9:AK38 T9:Y38 I9:J38 AA9:AF38" xr:uid="{33BB9BC6-7D1A-4F7A-A6BC-B5CB2E12EAF9}">
      <formula1>"P,AB,L"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22D0BA-CD67-4137-B2F1-1AD4F67EF96D}">
          <x14:formula1>
            <xm:f>'ROUGH '!$A$1:$A$12</xm:f>
          </x14:formula1>
          <xm:sqref>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6EA8-E766-4BE6-9ABC-1628EC2DF7EE}">
  <dimension ref="A5:BB40"/>
  <sheetViews>
    <sheetView topLeftCell="F7" zoomScale="72" zoomScaleNormal="70" workbookViewId="0">
      <selection activeCell="AE9" sqref="AE9:AE38"/>
    </sheetView>
  </sheetViews>
  <sheetFormatPr defaultRowHeight="14.4" x14ac:dyDescent="0.3"/>
  <cols>
    <col min="7" max="7" width="22.21875" customWidth="1"/>
    <col min="8" max="8" width="16.5546875" bestFit="1" customWidth="1"/>
    <col min="9" max="9" width="4.77734375" bestFit="1" customWidth="1"/>
    <col min="10" max="10" width="4" bestFit="1" customWidth="1"/>
    <col min="11" max="11" width="4.77734375" bestFit="1" customWidth="1"/>
    <col min="12" max="12" width="4" bestFit="1" customWidth="1"/>
    <col min="13" max="13" width="3" bestFit="1" customWidth="1"/>
    <col min="14" max="14" width="3.5546875" bestFit="1" customWidth="1"/>
    <col min="15" max="15" width="4.88671875" bestFit="1" customWidth="1"/>
    <col min="16" max="16" width="4.77734375" bestFit="1" customWidth="1"/>
    <col min="17" max="17" width="4" bestFit="1" customWidth="1"/>
    <col min="18" max="18" width="4.77734375" bestFit="1" customWidth="1"/>
    <col min="19" max="19" width="4" bestFit="1" customWidth="1"/>
    <col min="20" max="20" width="3" bestFit="1" customWidth="1"/>
    <col min="21" max="21" width="3.5546875" bestFit="1" customWidth="1"/>
    <col min="22" max="22" width="3.88671875" bestFit="1" customWidth="1"/>
    <col min="23" max="23" width="4.77734375" bestFit="1" customWidth="1"/>
    <col min="24" max="24" width="4" bestFit="1" customWidth="1"/>
    <col min="25" max="25" width="4.77734375" bestFit="1" customWidth="1"/>
    <col min="26" max="26" width="4" bestFit="1" customWidth="1"/>
    <col min="27" max="27" width="3" bestFit="1" customWidth="1"/>
    <col min="28" max="28" width="3.5546875" bestFit="1" customWidth="1"/>
    <col min="29" max="29" width="3.88671875" bestFit="1" customWidth="1"/>
    <col min="30" max="30" width="4.77734375" bestFit="1" customWidth="1"/>
    <col min="31" max="31" width="4" bestFit="1" customWidth="1"/>
    <col min="32" max="32" width="4.77734375" bestFit="1" customWidth="1"/>
    <col min="33" max="33" width="4" bestFit="1" customWidth="1"/>
    <col min="34" max="34" width="3" bestFit="1" customWidth="1"/>
    <col min="35" max="35" width="3.5546875" bestFit="1" customWidth="1"/>
    <col min="36" max="36" width="3.88671875" bestFit="1" customWidth="1"/>
    <col min="37" max="37" width="4.77734375" bestFit="1" customWidth="1"/>
    <col min="38" max="38" width="4" bestFit="1" customWidth="1"/>
    <col min="39" max="39" width="4.77734375" bestFit="1" customWidth="1"/>
    <col min="40" max="40" width="12.44140625" bestFit="1" customWidth="1"/>
    <col min="41" max="41" width="5.44140625" bestFit="1" customWidth="1"/>
    <col min="43" max="43" width="19.33203125" bestFit="1" customWidth="1"/>
    <col min="44" max="44" width="19.33203125" customWidth="1"/>
    <col min="48" max="48" width="9.77734375" bestFit="1" customWidth="1"/>
    <col min="49" max="49" width="11.77734375" bestFit="1" customWidth="1"/>
    <col min="50" max="50" width="10.88671875" bestFit="1" customWidth="1"/>
    <col min="52" max="52" width="16" bestFit="1" customWidth="1"/>
    <col min="53" max="53" width="12" bestFit="1" customWidth="1"/>
    <col min="54" max="54" width="22.6640625" bestFit="1" customWidth="1"/>
  </cols>
  <sheetData>
    <row r="5" spans="1:54" x14ac:dyDescent="0.3">
      <c r="G5" t="s">
        <v>34</v>
      </c>
      <c r="H5" s="1">
        <v>45352</v>
      </c>
    </row>
    <row r="6" spans="1:54" x14ac:dyDescent="0.3">
      <c r="H6" s="1">
        <f>EOMONTH(H5,0)</f>
        <v>45382</v>
      </c>
    </row>
    <row r="7" spans="1:54" x14ac:dyDescent="0.3">
      <c r="I7" t="str">
        <f>TEXT(I8,"DDD")</f>
        <v>Fri</v>
      </c>
      <c r="J7" t="str">
        <f t="shared" ref="J7:AM7" si="0">TEXT(J8,"DDD")</f>
        <v>Sat</v>
      </c>
      <c r="K7" t="str">
        <f t="shared" si="0"/>
        <v>Sun</v>
      </c>
      <c r="L7" t="str">
        <f t="shared" si="0"/>
        <v>Mon</v>
      </c>
      <c r="M7" t="str">
        <f t="shared" si="0"/>
        <v>Tue</v>
      </c>
      <c r="N7" t="str">
        <f t="shared" si="0"/>
        <v>Wed</v>
      </c>
      <c r="O7" t="str">
        <f t="shared" si="0"/>
        <v>Thu</v>
      </c>
      <c r="P7" t="str">
        <f t="shared" si="0"/>
        <v>Fri</v>
      </c>
      <c r="Q7" t="str">
        <f t="shared" si="0"/>
        <v>Sat</v>
      </c>
      <c r="R7" t="str">
        <f t="shared" si="0"/>
        <v>Sun</v>
      </c>
      <c r="S7" t="str">
        <f t="shared" si="0"/>
        <v>Mon</v>
      </c>
      <c r="T7" t="str">
        <f t="shared" si="0"/>
        <v>Tue</v>
      </c>
      <c r="U7" t="str">
        <f t="shared" si="0"/>
        <v>Wed</v>
      </c>
      <c r="V7" t="str">
        <f t="shared" si="0"/>
        <v>Thu</v>
      </c>
      <c r="W7" t="str">
        <f t="shared" si="0"/>
        <v>Fri</v>
      </c>
      <c r="X7" t="str">
        <f t="shared" si="0"/>
        <v>Sat</v>
      </c>
      <c r="Y7" t="str">
        <f t="shared" si="0"/>
        <v>Sun</v>
      </c>
      <c r="Z7" t="str">
        <f t="shared" si="0"/>
        <v>Mon</v>
      </c>
      <c r="AA7" t="str">
        <f t="shared" si="0"/>
        <v>Tue</v>
      </c>
      <c r="AB7" t="str">
        <f t="shared" si="0"/>
        <v>Wed</v>
      </c>
      <c r="AC7" t="str">
        <f t="shared" si="0"/>
        <v>Thu</v>
      </c>
      <c r="AD7" t="str">
        <f t="shared" si="0"/>
        <v>Fri</v>
      </c>
      <c r="AE7" t="str">
        <f t="shared" si="0"/>
        <v>Sat</v>
      </c>
      <c r="AF7" t="str">
        <f t="shared" si="0"/>
        <v>Sun</v>
      </c>
      <c r="AG7" t="str">
        <f t="shared" si="0"/>
        <v>Mon</v>
      </c>
      <c r="AH7" t="str">
        <f t="shared" si="0"/>
        <v>Tue</v>
      </c>
      <c r="AI7" t="str">
        <f t="shared" si="0"/>
        <v>Wed</v>
      </c>
      <c r="AJ7" t="str">
        <f t="shared" si="0"/>
        <v>Thu</v>
      </c>
      <c r="AK7" t="str">
        <f t="shared" si="0"/>
        <v>Fri</v>
      </c>
      <c r="AL7" t="str">
        <f t="shared" si="0"/>
        <v>Sat</v>
      </c>
      <c r="AM7" t="str">
        <f t="shared" si="0"/>
        <v>Sun</v>
      </c>
    </row>
    <row r="8" spans="1:54" s="3" customFormat="1" x14ac:dyDescent="0.3">
      <c r="A8"/>
      <c r="B8"/>
      <c r="C8"/>
      <c r="D8" s="2"/>
      <c r="E8" s="7" t="s">
        <v>65</v>
      </c>
      <c r="F8" s="8" t="s">
        <v>1</v>
      </c>
      <c r="G8" s="8" t="s">
        <v>33</v>
      </c>
      <c r="H8" s="8" t="s">
        <v>35</v>
      </c>
      <c r="I8" s="9">
        <f>H5</f>
        <v>45352</v>
      </c>
      <c r="J8" s="9">
        <f t="shared" ref="J8:AK8" si="1">IF(I8&lt;$H$6,I8+1,"")</f>
        <v>45353</v>
      </c>
      <c r="K8" s="9">
        <f t="shared" si="1"/>
        <v>45354</v>
      </c>
      <c r="L8" s="9">
        <f t="shared" si="1"/>
        <v>45355</v>
      </c>
      <c r="M8" s="9">
        <f t="shared" si="1"/>
        <v>45356</v>
      </c>
      <c r="N8" s="9">
        <f t="shared" si="1"/>
        <v>45357</v>
      </c>
      <c r="O8" s="9">
        <f t="shared" si="1"/>
        <v>45358</v>
      </c>
      <c r="P8" s="9">
        <f t="shared" si="1"/>
        <v>45359</v>
      </c>
      <c r="Q8" s="9">
        <f t="shared" si="1"/>
        <v>45360</v>
      </c>
      <c r="R8" s="9">
        <f t="shared" si="1"/>
        <v>45361</v>
      </c>
      <c r="S8" s="9">
        <f t="shared" si="1"/>
        <v>45362</v>
      </c>
      <c r="T8" s="9">
        <f t="shared" si="1"/>
        <v>45363</v>
      </c>
      <c r="U8" s="9">
        <f t="shared" si="1"/>
        <v>45364</v>
      </c>
      <c r="V8" s="9">
        <f t="shared" si="1"/>
        <v>45365</v>
      </c>
      <c r="W8" s="9">
        <f t="shared" si="1"/>
        <v>45366</v>
      </c>
      <c r="X8" s="9">
        <f t="shared" si="1"/>
        <v>45367</v>
      </c>
      <c r="Y8" s="9">
        <f t="shared" si="1"/>
        <v>45368</v>
      </c>
      <c r="Z8" s="9">
        <f t="shared" si="1"/>
        <v>45369</v>
      </c>
      <c r="AA8" s="9">
        <f t="shared" si="1"/>
        <v>45370</v>
      </c>
      <c r="AB8" s="9">
        <f t="shared" si="1"/>
        <v>45371</v>
      </c>
      <c r="AC8" s="9">
        <f t="shared" si="1"/>
        <v>45372</v>
      </c>
      <c r="AD8" s="9">
        <f t="shared" si="1"/>
        <v>45373</v>
      </c>
      <c r="AE8" s="9">
        <f t="shared" si="1"/>
        <v>45374</v>
      </c>
      <c r="AF8" s="9">
        <f t="shared" si="1"/>
        <v>45375</v>
      </c>
      <c r="AG8" s="9">
        <f t="shared" si="1"/>
        <v>45376</v>
      </c>
      <c r="AH8" s="9">
        <f t="shared" si="1"/>
        <v>45377</v>
      </c>
      <c r="AI8" s="9">
        <f t="shared" si="1"/>
        <v>45378</v>
      </c>
      <c r="AJ8" s="9">
        <f t="shared" si="1"/>
        <v>45379</v>
      </c>
      <c r="AK8" s="9">
        <f t="shared" si="1"/>
        <v>45380</v>
      </c>
      <c r="AL8" s="9">
        <f t="shared" ref="AL8:AM8" si="2">IF(AK8&lt;$H$6,AK8+1,"")</f>
        <v>45381</v>
      </c>
      <c r="AM8" s="10">
        <f t="shared" si="2"/>
        <v>45382</v>
      </c>
      <c r="AN8" s="4"/>
      <c r="AO8" s="13" t="s">
        <v>65</v>
      </c>
      <c r="AP8" s="14" t="s">
        <v>1</v>
      </c>
      <c r="AQ8" s="14" t="s">
        <v>33</v>
      </c>
      <c r="AR8" s="14" t="s">
        <v>62</v>
      </c>
      <c r="AS8" s="15" t="s">
        <v>41</v>
      </c>
      <c r="AT8" s="15" t="s">
        <v>42</v>
      </c>
      <c r="AU8" s="15" t="s">
        <v>43</v>
      </c>
      <c r="AV8" s="15" t="s">
        <v>44</v>
      </c>
      <c r="AW8" s="15" t="s">
        <v>47</v>
      </c>
      <c r="AX8" s="15" t="s">
        <v>36</v>
      </c>
      <c r="AY8" s="15" t="s">
        <v>37</v>
      </c>
      <c r="AZ8" s="15" t="s">
        <v>38</v>
      </c>
      <c r="BA8" s="15" t="s">
        <v>39</v>
      </c>
      <c r="BB8" s="16" t="s">
        <v>40</v>
      </c>
    </row>
    <row r="9" spans="1:54" x14ac:dyDescent="0.3">
      <c r="E9" s="11">
        <v>1</v>
      </c>
      <c r="F9" s="5">
        <v>1001</v>
      </c>
      <c r="G9" s="5" t="s">
        <v>3</v>
      </c>
      <c r="H9" s="5">
        <f>COUNTIF($I$7:$AM$7,"sun")</f>
        <v>5</v>
      </c>
      <c r="I9" s="5" t="s">
        <v>48</v>
      </c>
      <c r="J9" s="5" t="s">
        <v>45</v>
      </c>
      <c r="K9" s="5" t="str">
        <f t="shared" ref="K9:AM17" si="3">IF(K$7="sun","WO","")</f>
        <v>WO</v>
      </c>
      <c r="L9" s="5" t="s">
        <v>45</v>
      </c>
      <c r="M9" s="5" t="s">
        <v>45</v>
      </c>
      <c r="N9" s="5" t="s">
        <v>45</v>
      </c>
      <c r="O9" s="5" t="s">
        <v>48</v>
      </c>
      <c r="P9" s="5" t="s">
        <v>45</v>
      </c>
      <c r="Q9" s="5" t="s">
        <v>45</v>
      </c>
      <c r="R9" s="5" t="str">
        <f t="shared" si="3"/>
        <v>WO</v>
      </c>
      <c r="S9" s="5" t="s">
        <v>45</v>
      </c>
      <c r="T9" s="5" t="s">
        <v>45</v>
      </c>
      <c r="U9" s="5" t="s">
        <v>48</v>
      </c>
      <c r="V9" s="5" t="s">
        <v>46</v>
      </c>
      <c r="W9" s="5" t="s">
        <v>45</v>
      </c>
      <c r="X9" s="5" t="s">
        <v>45</v>
      </c>
      <c r="Y9" s="5" t="str">
        <f t="shared" si="3"/>
        <v>WO</v>
      </c>
      <c r="Z9" s="5" t="s">
        <v>45</v>
      </c>
      <c r="AA9" s="5" t="s">
        <v>48</v>
      </c>
      <c r="AB9" s="5" t="s">
        <v>45</v>
      </c>
      <c r="AC9" s="5" t="s">
        <v>45</v>
      </c>
      <c r="AD9" s="5" t="s">
        <v>45</v>
      </c>
      <c r="AE9" s="5" t="s">
        <v>45</v>
      </c>
      <c r="AF9" s="5" t="str">
        <f t="shared" si="3"/>
        <v>WO</v>
      </c>
      <c r="AG9" s="5" t="s">
        <v>48</v>
      </c>
      <c r="AH9" s="5" t="s">
        <v>45</v>
      </c>
      <c r="AI9" s="5" t="s">
        <v>45</v>
      </c>
      <c r="AJ9" s="5" t="s">
        <v>45</v>
      </c>
      <c r="AK9" s="5" t="s">
        <v>48</v>
      </c>
      <c r="AL9" s="5" t="s">
        <v>45</v>
      </c>
      <c r="AM9" s="5" t="str">
        <f t="shared" si="3"/>
        <v>WO</v>
      </c>
      <c r="AN9" s="5"/>
      <c r="AO9" s="11">
        <v>1</v>
      </c>
      <c r="AP9" s="5">
        <v>1001</v>
      </c>
      <c r="AQ9" s="5" t="s">
        <v>3</v>
      </c>
      <c r="AR9" s="5" t="s">
        <v>52</v>
      </c>
      <c r="AS9">
        <f>COUNTIF($I9:$AM9,"P")</f>
        <v>19</v>
      </c>
      <c r="AT9">
        <f>COUNTIF($I9:$AM9,"AB")</f>
        <v>1</v>
      </c>
      <c r="AU9">
        <f>COUNTIF($I9:$AM9,"L")</f>
        <v>6</v>
      </c>
      <c r="AV9">
        <f>COUNTIF($I9:$AM9,"WO")</f>
        <v>5</v>
      </c>
      <c r="AW9">
        <f>($H$6-$H$5)+1</f>
        <v>31</v>
      </c>
      <c r="AX9">
        <f>AW9-AT9</f>
        <v>30</v>
      </c>
      <c r="AY9" s="19">
        <v>28000</v>
      </c>
      <c r="AZ9" s="18">
        <f>AY9/AW9</f>
        <v>903.22580645161293</v>
      </c>
      <c r="BA9">
        <f>AZ9*AT9</f>
        <v>903.22580645161293</v>
      </c>
      <c r="BB9" s="20">
        <f>AY9-BA9</f>
        <v>27096.774193548386</v>
      </c>
    </row>
    <row r="10" spans="1:54" x14ac:dyDescent="0.3">
      <c r="E10" s="11">
        <v>2</v>
      </c>
      <c r="F10" s="5">
        <v>1002</v>
      </c>
      <c r="G10" s="5" t="s">
        <v>4</v>
      </c>
      <c r="H10" s="5">
        <f t="shared" ref="H10:H38" si="4">COUNTIF($I$7:$AM$7,"sun")</f>
        <v>5</v>
      </c>
      <c r="I10" s="5" t="s">
        <v>48</v>
      </c>
      <c r="J10" s="5" t="s">
        <v>45</v>
      </c>
      <c r="K10" s="5" t="str">
        <f t="shared" ref="K10:R10" si="5">IF(K$7="sun","WO","")</f>
        <v>WO</v>
      </c>
      <c r="L10" s="5" t="s">
        <v>45</v>
      </c>
      <c r="M10" s="5" t="s">
        <v>45</v>
      </c>
      <c r="N10" s="5" t="s">
        <v>45</v>
      </c>
      <c r="O10" s="5" t="s">
        <v>48</v>
      </c>
      <c r="P10" s="5" t="s">
        <v>45</v>
      </c>
      <c r="Q10" s="5" t="s">
        <v>45</v>
      </c>
      <c r="R10" s="5" t="str">
        <f t="shared" si="5"/>
        <v>WO</v>
      </c>
      <c r="S10" s="5" t="s">
        <v>45</v>
      </c>
      <c r="T10" s="5" t="s">
        <v>45</v>
      </c>
      <c r="U10" s="5" t="s">
        <v>48</v>
      </c>
      <c r="V10" s="5" t="s">
        <v>45</v>
      </c>
      <c r="W10" s="5" t="s">
        <v>45</v>
      </c>
      <c r="X10" s="5" t="s">
        <v>45</v>
      </c>
      <c r="Y10" s="5" t="str">
        <f t="shared" si="3"/>
        <v>WO</v>
      </c>
      <c r="Z10" s="5" t="s">
        <v>45</v>
      </c>
      <c r="AA10" s="5" t="s">
        <v>48</v>
      </c>
      <c r="AB10" s="5" t="s">
        <v>45</v>
      </c>
      <c r="AC10" s="5" t="s">
        <v>45</v>
      </c>
      <c r="AD10" s="5" t="s">
        <v>45</v>
      </c>
      <c r="AE10" s="5" t="s">
        <v>45</v>
      </c>
      <c r="AF10" s="5" t="str">
        <f t="shared" si="3"/>
        <v>WO</v>
      </c>
      <c r="AG10" s="5" t="s">
        <v>48</v>
      </c>
      <c r="AH10" s="5" t="s">
        <v>45</v>
      </c>
      <c r="AI10" s="5" t="s">
        <v>45</v>
      </c>
      <c r="AJ10" s="5" t="s">
        <v>45</v>
      </c>
      <c r="AK10" s="5" t="s">
        <v>48</v>
      </c>
      <c r="AL10" s="5" t="s">
        <v>45</v>
      </c>
      <c r="AM10" s="5" t="str">
        <f t="shared" si="3"/>
        <v>WO</v>
      </c>
      <c r="AN10" s="5"/>
      <c r="AO10" s="11">
        <v>2</v>
      </c>
      <c r="AP10" s="5">
        <v>1002</v>
      </c>
      <c r="AQ10" s="5" t="s">
        <v>4</v>
      </c>
      <c r="AR10" s="5" t="s">
        <v>52</v>
      </c>
      <c r="AS10">
        <f t="shared" ref="AS10:AS38" si="6">COUNTIF($I10:$AM10,"P")</f>
        <v>20</v>
      </c>
      <c r="AT10">
        <f t="shared" ref="AT10:AT38" si="7">COUNTIF($I10:$AM10,"AB")</f>
        <v>0</v>
      </c>
      <c r="AU10">
        <f t="shared" ref="AU10:AU38" si="8">COUNTIF($I10:$AM10,"L")</f>
        <v>6</v>
      </c>
      <c r="AV10">
        <f t="shared" ref="AV10:AV38" si="9">COUNTIF($I10:$AM10,"WO")</f>
        <v>5</v>
      </c>
      <c r="AW10">
        <f t="shared" ref="AW10:AW38" si="10">($H$6-$H$5)+1</f>
        <v>31</v>
      </c>
      <c r="AX10">
        <f t="shared" ref="AX10:AX38" si="11">AW10-AT10</f>
        <v>31</v>
      </c>
      <c r="AY10" s="19">
        <v>26000</v>
      </c>
      <c r="AZ10" s="18">
        <f t="shared" ref="AZ10:AZ38" si="12">AY10/AW10</f>
        <v>838.70967741935488</v>
      </c>
      <c r="BA10">
        <f t="shared" ref="BA10:BA38" si="13">AZ10*AT10</f>
        <v>0</v>
      </c>
      <c r="BB10" s="20">
        <f t="shared" ref="BB10:BB38" si="14">AY10-BA10</f>
        <v>26000</v>
      </c>
    </row>
    <row r="11" spans="1:54" x14ac:dyDescent="0.3">
      <c r="E11" s="11">
        <v>3</v>
      </c>
      <c r="F11" s="5">
        <v>1003</v>
      </c>
      <c r="G11" s="5" t="s">
        <v>5</v>
      </c>
      <c r="H11" s="5">
        <f t="shared" si="4"/>
        <v>5</v>
      </c>
      <c r="I11" s="5" t="s">
        <v>48</v>
      </c>
      <c r="J11" s="5" t="s">
        <v>45</v>
      </c>
      <c r="K11" s="5" t="str">
        <f t="shared" si="3"/>
        <v>WO</v>
      </c>
      <c r="L11" s="5" t="s">
        <v>45</v>
      </c>
      <c r="M11" s="5" t="s">
        <v>45</v>
      </c>
      <c r="N11" s="5" t="s">
        <v>46</v>
      </c>
      <c r="O11" s="5" t="s">
        <v>48</v>
      </c>
      <c r="P11" s="5" t="s">
        <v>45</v>
      </c>
      <c r="Q11" s="5" t="s">
        <v>45</v>
      </c>
      <c r="R11" s="5" t="str">
        <f t="shared" si="3"/>
        <v>WO</v>
      </c>
      <c r="S11" s="5" t="s">
        <v>45</v>
      </c>
      <c r="T11" s="5" t="s">
        <v>45</v>
      </c>
      <c r="U11" s="5" t="s">
        <v>48</v>
      </c>
      <c r="V11" s="5" t="s">
        <v>45</v>
      </c>
      <c r="W11" s="5" t="s">
        <v>45</v>
      </c>
      <c r="X11" s="5" t="s">
        <v>45</v>
      </c>
      <c r="Y11" s="5" t="str">
        <f t="shared" si="3"/>
        <v>WO</v>
      </c>
      <c r="Z11" s="5" t="s">
        <v>45</v>
      </c>
      <c r="AA11" s="5" t="s">
        <v>48</v>
      </c>
      <c r="AB11" s="5" t="s">
        <v>45</v>
      </c>
      <c r="AC11" s="5" t="s">
        <v>45</v>
      </c>
      <c r="AD11" s="5" t="s">
        <v>45</v>
      </c>
      <c r="AE11" s="5" t="s">
        <v>45</v>
      </c>
      <c r="AF11" s="5" t="str">
        <f t="shared" si="3"/>
        <v>WO</v>
      </c>
      <c r="AG11" s="5" t="s">
        <v>48</v>
      </c>
      <c r="AH11" s="5" t="s">
        <v>45</v>
      </c>
      <c r="AI11" s="5" t="s">
        <v>45</v>
      </c>
      <c r="AJ11" s="5" t="s">
        <v>45</v>
      </c>
      <c r="AK11" s="5" t="s">
        <v>48</v>
      </c>
      <c r="AL11" s="5" t="s">
        <v>45</v>
      </c>
      <c r="AM11" s="5" t="str">
        <f t="shared" si="3"/>
        <v>WO</v>
      </c>
      <c r="AN11" s="5"/>
      <c r="AO11" s="11">
        <v>3</v>
      </c>
      <c r="AP11" s="5">
        <v>1003</v>
      </c>
      <c r="AQ11" s="5" t="s">
        <v>5</v>
      </c>
      <c r="AR11" s="5" t="s">
        <v>52</v>
      </c>
      <c r="AS11">
        <f t="shared" si="6"/>
        <v>19</v>
      </c>
      <c r="AT11">
        <f t="shared" si="7"/>
        <v>1</v>
      </c>
      <c r="AU11">
        <f t="shared" si="8"/>
        <v>6</v>
      </c>
      <c r="AV11">
        <f t="shared" si="9"/>
        <v>5</v>
      </c>
      <c r="AW11">
        <f t="shared" si="10"/>
        <v>31</v>
      </c>
      <c r="AX11">
        <f t="shared" si="11"/>
        <v>30</v>
      </c>
      <c r="AY11" s="19">
        <v>48000</v>
      </c>
      <c r="AZ11" s="18">
        <f t="shared" si="12"/>
        <v>1548.3870967741937</v>
      </c>
      <c r="BA11">
        <f t="shared" si="13"/>
        <v>1548.3870967741937</v>
      </c>
      <c r="BB11" s="20">
        <f t="shared" si="14"/>
        <v>46451.612903225803</v>
      </c>
    </row>
    <row r="12" spans="1:54" x14ac:dyDescent="0.3">
      <c r="E12" s="11">
        <v>4</v>
      </c>
      <c r="F12" s="5">
        <v>1004</v>
      </c>
      <c r="G12" s="5" t="s">
        <v>6</v>
      </c>
      <c r="H12" s="5">
        <f t="shared" si="4"/>
        <v>5</v>
      </c>
      <c r="I12" s="5" t="s">
        <v>48</v>
      </c>
      <c r="J12" s="5" t="s">
        <v>45</v>
      </c>
      <c r="K12" s="5" t="str">
        <f t="shared" si="3"/>
        <v>WO</v>
      </c>
      <c r="L12" s="5" t="s">
        <v>45</v>
      </c>
      <c r="M12" s="5" t="s">
        <v>45</v>
      </c>
      <c r="N12" s="5" t="s">
        <v>45</v>
      </c>
      <c r="O12" s="5" t="s">
        <v>48</v>
      </c>
      <c r="P12" s="5" t="s">
        <v>45</v>
      </c>
      <c r="Q12" s="5" t="s">
        <v>45</v>
      </c>
      <c r="R12" s="5" t="str">
        <f t="shared" si="3"/>
        <v>WO</v>
      </c>
      <c r="S12" s="5" t="s">
        <v>45</v>
      </c>
      <c r="T12" s="5" t="s">
        <v>45</v>
      </c>
      <c r="U12" s="5" t="s">
        <v>48</v>
      </c>
      <c r="V12" s="5" t="s">
        <v>45</v>
      </c>
      <c r="W12" s="5" t="s">
        <v>45</v>
      </c>
      <c r="X12" s="5" t="s">
        <v>45</v>
      </c>
      <c r="Y12" s="5" t="str">
        <f t="shared" si="3"/>
        <v>WO</v>
      </c>
      <c r="Z12" s="5" t="s">
        <v>45</v>
      </c>
      <c r="AA12" s="5" t="s">
        <v>48</v>
      </c>
      <c r="AB12" s="5" t="s">
        <v>45</v>
      </c>
      <c r="AC12" s="5" t="s">
        <v>45</v>
      </c>
      <c r="AD12" s="5" t="s">
        <v>45</v>
      </c>
      <c r="AE12" s="5" t="s">
        <v>45</v>
      </c>
      <c r="AF12" s="5" t="str">
        <f t="shared" si="3"/>
        <v>WO</v>
      </c>
      <c r="AG12" s="5" t="s">
        <v>48</v>
      </c>
      <c r="AH12" s="5" t="s">
        <v>45</v>
      </c>
      <c r="AI12" s="5" t="s">
        <v>45</v>
      </c>
      <c r="AJ12" s="5" t="s">
        <v>45</v>
      </c>
      <c r="AK12" s="5" t="s">
        <v>48</v>
      </c>
      <c r="AL12" s="5" t="s">
        <v>45</v>
      </c>
      <c r="AM12" s="5" t="str">
        <f t="shared" si="3"/>
        <v>WO</v>
      </c>
      <c r="AN12" s="5"/>
      <c r="AO12" s="11">
        <v>4</v>
      </c>
      <c r="AP12" s="5">
        <v>1004</v>
      </c>
      <c r="AQ12" s="5" t="s">
        <v>6</v>
      </c>
      <c r="AR12" s="5" t="s">
        <v>52</v>
      </c>
      <c r="AS12">
        <f t="shared" si="6"/>
        <v>20</v>
      </c>
      <c r="AT12">
        <f t="shared" si="7"/>
        <v>0</v>
      </c>
      <c r="AU12">
        <f t="shared" si="8"/>
        <v>6</v>
      </c>
      <c r="AV12">
        <f t="shared" si="9"/>
        <v>5</v>
      </c>
      <c r="AW12">
        <f t="shared" si="10"/>
        <v>31</v>
      </c>
      <c r="AX12">
        <f t="shared" si="11"/>
        <v>31</v>
      </c>
      <c r="AY12" s="19">
        <v>60000</v>
      </c>
      <c r="AZ12" s="18">
        <f t="shared" si="12"/>
        <v>1935.483870967742</v>
      </c>
      <c r="BA12">
        <f t="shared" si="13"/>
        <v>0</v>
      </c>
      <c r="BB12" s="20">
        <f t="shared" si="14"/>
        <v>60000</v>
      </c>
    </row>
    <row r="13" spans="1:54" x14ac:dyDescent="0.3">
      <c r="E13" s="11">
        <v>5</v>
      </c>
      <c r="F13" s="5">
        <v>1005</v>
      </c>
      <c r="G13" s="5" t="s">
        <v>7</v>
      </c>
      <c r="H13" s="5">
        <f t="shared" si="4"/>
        <v>5</v>
      </c>
      <c r="I13" s="5" t="s">
        <v>48</v>
      </c>
      <c r="J13" s="5" t="s">
        <v>45</v>
      </c>
      <c r="K13" s="5" t="str">
        <f t="shared" si="3"/>
        <v>WO</v>
      </c>
      <c r="L13" s="5" t="s">
        <v>45</v>
      </c>
      <c r="M13" s="5" t="s">
        <v>45</v>
      </c>
      <c r="N13" s="5" t="s">
        <v>45</v>
      </c>
      <c r="O13" s="5" t="s">
        <v>48</v>
      </c>
      <c r="P13" s="5" t="s">
        <v>45</v>
      </c>
      <c r="Q13" s="5" t="s">
        <v>45</v>
      </c>
      <c r="R13" s="5" t="str">
        <f t="shared" si="3"/>
        <v>WO</v>
      </c>
      <c r="S13" s="5" t="s">
        <v>45</v>
      </c>
      <c r="T13" s="5" t="s">
        <v>45</v>
      </c>
      <c r="U13" s="5" t="s">
        <v>48</v>
      </c>
      <c r="V13" s="5" t="s">
        <v>45</v>
      </c>
      <c r="W13" s="5" t="s">
        <v>45</v>
      </c>
      <c r="X13" s="5" t="s">
        <v>45</v>
      </c>
      <c r="Y13" s="5" t="str">
        <f t="shared" si="3"/>
        <v>WO</v>
      </c>
      <c r="Z13" s="5" t="s">
        <v>45</v>
      </c>
      <c r="AA13" s="5" t="s">
        <v>48</v>
      </c>
      <c r="AB13" s="5" t="s">
        <v>45</v>
      </c>
      <c r="AC13" s="5" t="s">
        <v>45</v>
      </c>
      <c r="AD13" s="5" t="s">
        <v>45</v>
      </c>
      <c r="AE13" s="5" t="s">
        <v>45</v>
      </c>
      <c r="AF13" s="5" t="str">
        <f t="shared" si="3"/>
        <v>WO</v>
      </c>
      <c r="AG13" s="5" t="s">
        <v>48</v>
      </c>
      <c r="AH13" s="5" t="s">
        <v>46</v>
      </c>
      <c r="AI13" s="5" t="s">
        <v>45</v>
      </c>
      <c r="AJ13" s="5" t="s">
        <v>45</v>
      </c>
      <c r="AK13" s="5" t="s">
        <v>48</v>
      </c>
      <c r="AL13" s="5" t="s">
        <v>45</v>
      </c>
      <c r="AM13" s="5" t="str">
        <f t="shared" si="3"/>
        <v>WO</v>
      </c>
      <c r="AN13" s="5"/>
      <c r="AO13" s="11">
        <v>5</v>
      </c>
      <c r="AP13" s="5">
        <v>1005</v>
      </c>
      <c r="AQ13" s="5" t="s">
        <v>7</v>
      </c>
      <c r="AR13" s="5" t="s">
        <v>52</v>
      </c>
      <c r="AS13">
        <f t="shared" si="6"/>
        <v>19</v>
      </c>
      <c r="AT13">
        <f t="shared" si="7"/>
        <v>1</v>
      </c>
      <c r="AU13">
        <f t="shared" si="8"/>
        <v>6</v>
      </c>
      <c r="AV13">
        <f t="shared" si="9"/>
        <v>5</v>
      </c>
      <c r="AW13">
        <f t="shared" si="10"/>
        <v>31</v>
      </c>
      <c r="AX13">
        <f t="shared" si="11"/>
        <v>30</v>
      </c>
      <c r="AY13" s="19">
        <v>55000</v>
      </c>
      <c r="AZ13" s="18">
        <f t="shared" si="12"/>
        <v>1774.1935483870968</v>
      </c>
      <c r="BA13">
        <f t="shared" si="13"/>
        <v>1774.1935483870968</v>
      </c>
      <c r="BB13" s="20">
        <f t="shared" si="14"/>
        <v>53225.806451612902</v>
      </c>
    </row>
    <row r="14" spans="1:54" x14ac:dyDescent="0.3">
      <c r="E14" s="11">
        <v>6</v>
      </c>
      <c r="F14" s="5">
        <v>1006</v>
      </c>
      <c r="G14" s="5" t="s">
        <v>8</v>
      </c>
      <c r="H14" s="5">
        <f t="shared" si="4"/>
        <v>5</v>
      </c>
      <c r="I14" s="5" t="s">
        <v>48</v>
      </c>
      <c r="J14" s="5" t="s">
        <v>45</v>
      </c>
      <c r="K14" s="5" t="str">
        <f t="shared" si="3"/>
        <v>WO</v>
      </c>
      <c r="L14" s="5" t="s">
        <v>45</v>
      </c>
      <c r="M14" s="5" t="s">
        <v>45</v>
      </c>
      <c r="N14" s="5" t="s">
        <v>45</v>
      </c>
      <c r="O14" s="5" t="s">
        <v>48</v>
      </c>
      <c r="P14" s="5" t="s">
        <v>45</v>
      </c>
      <c r="Q14" s="5" t="s">
        <v>45</v>
      </c>
      <c r="R14" s="5" t="str">
        <f t="shared" si="3"/>
        <v>WO</v>
      </c>
      <c r="S14" s="5" t="s">
        <v>45</v>
      </c>
      <c r="T14" s="5" t="s">
        <v>45</v>
      </c>
      <c r="U14" s="5" t="s">
        <v>48</v>
      </c>
      <c r="V14" s="5" t="s">
        <v>45</v>
      </c>
      <c r="W14" s="5" t="s">
        <v>45</v>
      </c>
      <c r="X14" s="5" t="s">
        <v>45</v>
      </c>
      <c r="Y14" s="5" t="str">
        <f t="shared" si="3"/>
        <v>WO</v>
      </c>
      <c r="Z14" s="5" t="s">
        <v>45</v>
      </c>
      <c r="AA14" s="5" t="s">
        <v>48</v>
      </c>
      <c r="AB14" s="5" t="s">
        <v>45</v>
      </c>
      <c r="AC14" s="5" t="s">
        <v>45</v>
      </c>
      <c r="AD14" s="5" t="s">
        <v>45</v>
      </c>
      <c r="AE14" s="5" t="s">
        <v>45</v>
      </c>
      <c r="AF14" s="5" t="str">
        <f t="shared" si="3"/>
        <v>WO</v>
      </c>
      <c r="AG14" s="5" t="s">
        <v>48</v>
      </c>
      <c r="AH14" s="5" t="s">
        <v>45</v>
      </c>
      <c r="AI14" s="5" t="s">
        <v>45</v>
      </c>
      <c r="AJ14" s="5" t="s">
        <v>45</v>
      </c>
      <c r="AK14" s="5" t="s">
        <v>48</v>
      </c>
      <c r="AL14" s="5" t="s">
        <v>45</v>
      </c>
      <c r="AM14" s="5" t="str">
        <f t="shared" si="3"/>
        <v>WO</v>
      </c>
      <c r="AN14" s="5"/>
      <c r="AO14" s="11">
        <v>6</v>
      </c>
      <c r="AP14" s="5">
        <v>1006</v>
      </c>
      <c r="AQ14" s="5" t="s">
        <v>8</v>
      </c>
      <c r="AR14" s="5" t="s">
        <v>52</v>
      </c>
      <c r="AS14">
        <f t="shared" si="6"/>
        <v>20</v>
      </c>
      <c r="AT14">
        <f t="shared" si="7"/>
        <v>0</v>
      </c>
      <c r="AU14">
        <f t="shared" si="8"/>
        <v>6</v>
      </c>
      <c r="AV14">
        <f t="shared" si="9"/>
        <v>5</v>
      </c>
      <c r="AW14">
        <f t="shared" si="10"/>
        <v>31</v>
      </c>
      <c r="AX14">
        <f t="shared" si="11"/>
        <v>31</v>
      </c>
      <c r="AY14" s="19">
        <v>32000</v>
      </c>
      <c r="AZ14" s="18">
        <f t="shared" si="12"/>
        <v>1032.258064516129</v>
      </c>
      <c r="BA14">
        <f t="shared" si="13"/>
        <v>0</v>
      </c>
      <c r="BB14" s="20">
        <f t="shared" si="14"/>
        <v>32000</v>
      </c>
    </row>
    <row r="15" spans="1:54" x14ac:dyDescent="0.3">
      <c r="E15" s="11">
        <v>7</v>
      </c>
      <c r="F15" s="5">
        <v>1007</v>
      </c>
      <c r="G15" s="5" t="s">
        <v>9</v>
      </c>
      <c r="H15" s="5">
        <f t="shared" si="4"/>
        <v>5</v>
      </c>
      <c r="I15" s="5" t="s">
        <v>48</v>
      </c>
      <c r="J15" s="5" t="s">
        <v>45</v>
      </c>
      <c r="K15" s="5" t="str">
        <f t="shared" si="3"/>
        <v>WO</v>
      </c>
      <c r="L15" s="5" t="s">
        <v>45</v>
      </c>
      <c r="M15" s="5" t="s">
        <v>45</v>
      </c>
      <c r="N15" s="5" t="s">
        <v>45</v>
      </c>
      <c r="O15" s="5" t="s">
        <v>48</v>
      </c>
      <c r="P15" s="5" t="s">
        <v>45</v>
      </c>
      <c r="Q15" s="5" t="s">
        <v>45</v>
      </c>
      <c r="R15" s="5" t="str">
        <f t="shared" si="3"/>
        <v>WO</v>
      </c>
      <c r="S15" s="5" t="s">
        <v>45</v>
      </c>
      <c r="T15" s="5" t="s">
        <v>45</v>
      </c>
      <c r="U15" s="5" t="s">
        <v>48</v>
      </c>
      <c r="V15" s="5" t="s">
        <v>46</v>
      </c>
      <c r="W15" s="5" t="s">
        <v>48</v>
      </c>
      <c r="X15" s="5" t="s">
        <v>45</v>
      </c>
      <c r="Y15" s="5" t="str">
        <f t="shared" si="3"/>
        <v>WO</v>
      </c>
      <c r="Z15" s="5" t="s">
        <v>45</v>
      </c>
      <c r="AA15" s="5" t="s">
        <v>48</v>
      </c>
      <c r="AB15" s="5" t="s">
        <v>45</v>
      </c>
      <c r="AC15" s="5" t="s">
        <v>45</v>
      </c>
      <c r="AD15" s="5" t="s">
        <v>45</v>
      </c>
      <c r="AE15" s="5" t="s">
        <v>45</v>
      </c>
      <c r="AF15" s="5" t="str">
        <f t="shared" si="3"/>
        <v>WO</v>
      </c>
      <c r="AG15" s="5" t="s">
        <v>48</v>
      </c>
      <c r="AH15" s="5" t="s">
        <v>46</v>
      </c>
      <c r="AI15" s="5" t="s">
        <v>45</v>
      </c>
      <c r="AJ15" s="5" t="s">
        <v>45</v>
      </c>
      <c r="AK15" s="5" t="s">
        <v>48</v>
      </c>
      <c r="AL15" s="5" t="s">
        <v>45</v>
      </c>
      <c r="AM15" s="5" t="str">
        <f t="shared" si="3"/>
        <v>WO</v>
      </c>
      <c r="AN15" s="5"/>
      <c r="AO15" s="11">
        <v>7</v>
      </c>
      <c r="AP15" s="5">
        <v>1007</v>
      </c>
      <c r="AQ15" s="5" t="s">
        <v>9</v>
      </c>
      <c r="AR15" s="5" t="s">
        <v>52</v>
      </c>
      <c r="AS15">
        <f t="shared" si="6"/>
        <v>17</v>
      </c>
      <c r="AT15">
        <f t="shared" si="7"/>
        <v>2</v>
      </c>
      <c r="AU15">
        <f t="shared" si="8"/>
        <v>7</v>
      </c>
      <c r="AV15">
        <f t="shared" si="9"/>
        <v>5</v>
      </c>
      <c r="AW15">
        <f t="shared" si="10"/>
        <v>31</v>
      </c>
      <c r="AX15">
        <f t="shared" si="11"/>
        <v>29</v>
      </c>
      <c r="AY15" s="19">
        <v>52000</v>
      </c>
      <c r="AZ15" s="18">
        <f t="shared" si="12"/>
        <v>1677.4193548387098</v>
      </c>
      <c r="BA15">
        <f t="shared" si="13"/>
        <v>3354.8387096774195</v>
      </c>
      <c r="BB15" s="20">
        <f t="shared" si="14"/>
        <v>48645.161290322583</v>
      </c>
    </row>
    <row r="16" spans="1:54" x14ac:dyDescent="0.3">
      <c r="E16" s="11">
        <v>8</v>
      </c>
      <c r="F16" s="5">
        <v>1008</v>
      </c>
      <c r="G16" s="5" t="s">
        <v>10</v>
      </c>
      <c r="H16" s="5">
        <f t="shared" si="4"/>
        <v>5</v>
      </c>
      <c r="I16" s="5" t="s">
        <v>48</v>
      </c>
      <c r="J16" s="5" t="s">
        <v>45</v>
      </c>
      <c r="K16" s="5" t="str">
        <f t="shared" si="3"/>
        <v>WO</v>
      </c>
      <c r="L16" s="5" t="s">
        <v>45</v>
      </c>
      <c r="M16" s="5" t="s">
        <v>45</v>
      </c>
      <c r="N16" s="5" t="s">
        <v>45</v>
      </c>
      <c r="O16" s="5" t="s">
        <v>48</v>
      </c>
      <c r="P16" s="5" t="s">
        <v>45</v>
      </c>
      <c r="Q16" s="5" t="s">
        <v>45</v>
      </c>
      <c r="R16" s="5" t="str">
        <f t="shared" si="3"/>
        <v>WO</v>
      </c>
      <c r="S16" s="5" t="s">
        <v>45</v>
      </c>
      <c r="T16" s="5" t="s">
        <v>45</v>
      </c>
      <c r="U16" s="5" t="s">
        <v>48</v>
      </c>
      <c r="V16" s="5" t="s">
        <v>45</v>
      </c>
      <c r="W16" s="5" t="s">
        <v>45</v>
      </c>
      <c r="X16" s="5" t="s">
        <v>45</v>
      </c>
      <c r="Y16" s="5" t="str">
        <f t="shared" si="3"/>
        <v>WO</v>
      </c>
      <c r="Z16" s="5" t="s">
        <v>45</v>
      </c>
      <c r="AA16" s="5" t="s">
        <v>48</v>
      </c>
      <c r="AB16" s="5" t="s">
        <v>45</v>
      </c>
      <c r="AC16" s="5" t="s">
        <v>45</v>
      </c>
      <c r="AD16" s="5" t="s">
        <v>45</v>
      </c>
      <c r="AE16" s="5" t="s">
        <v>45</v>
      </c>
      <c r="AF16" s="5" t="str">
        <f t="shared" si="3"/>
        <v>WO</v>
      </c>
      <c r="AG16" s="5" t="s">
        <v>48</v>
      </c>
      <c r="AH16" s="5" t="s">
        <v>45</v>
      </c>
      <c r="AI16" s="5" t="s">
        <v>45</v>
      </c>
      <c r="AJ16" s="5" t="s">
        <v>45</v>
      </c>
      <c r="AK16" s="5" t="s">
        <v>48</v>
      </c>
      <c r="AL16" s="5" t="s">
        <v>45</v>
      </c>
      <c r="AM16" s="5" t="str">
        <f t="shared" si="3"/>
        <v>WO</v>
      </c>
      <c r="AN16" s="5"/>
      <c r="AO16" s="11">
        <v>8</v>
      </c>
      <c r="AP16" s="5">
        <v>1008</v>
      </c>
      <c r="AQ16" s="5" t="s">
        <v>10</v>
      </c>
      <c r="AR16" s="5" t="s">
        <v>52</v>
      </c>
      <c r="AS16">
        <f t="shared" si="6"/>
        <v>20</v>
      </c>
      <c r="AT16">
        <f t="shared" si="7"/>
        <v>0</v>
      </c>
      <c r="AU16">
        <f t="shared" si="8"/>
        <v>6</v>
      </c>
      <c r="AV16">
        <f t="shared" si="9"/>
        <v>5</v>
      </c>
      <c r="AW16">
        <f t="shared" si="10"/>
        <v>31</v>
      </c>
      <c r="AX16">
        <f t="shared" si="11"/>
        <v>31</v>
      </c>
      <c r="AY16" s="19">
        <v>44000</v>
      </c>
      <c r="AZ16" s="18">
        <f t="shared" si="12"/>
        <v>1419.3548387096773</v>
      </c>
      <c r="BA16">
        <f t="shared" si="13"/>
        <v>0</v>
      </c>
      <c r="BB16" s="20">
        <f t="shared" si="14"/>
        <v>44000</v>
      </c>
    </row>
    <row r="17" spans="5:54" x14ac:dyDescent="0.3">
      <c r="E17" s="11">
        <v>9</v>
      </c>
      <c r="F17" s="5">
        <v>1009</v>
      </c>
      <c r="G17" s="5" t="s">
        <v>11</v>
      </c>
      <c r="H17" s="5">
        <f t="shared" si="4"/>
        <v>5</v>
      </c>
      <c r="I17" s="5" t="s">
        <v>48</v>
      </c>
      <c r="J17" s="5" t="s">
        <v>45</v>
      </c>
      <c r="K17" s="5" t="str">
        <f t="shared" si="3"/>
        <v>WO</v>
      </c>
      <c r="L17" s="5" t="s">
        <v>45</v>
      </c>
      <c r="M17" s="5" t="s">
        <v>45</v>
      </c>
      <c r="N17" s="5" t="s">
        <v>45</v>
      </c>
      <c r="O17" s="5" t="s">
        <v>48</v>
      </c>
      <c r="P17" s="5" t="s">
        <v>45</v>
      </c>
      <c r="Q17" s="5" t="s">
        <v>45</v>
      </c>
      <c r="R17" s="5" t="str">
        <f t="shared" si="3"/>
        <v>WO</v>
      </c>
      <c r="S17" s="5" t="s">
        <v>45</v>
      </c>
      <c r="T17" s="5" t="s">
        <v>45</v>
      </c>
      <c r="U17" s="5" t="s">
        <v>48</v>
      </c>
      <c r="V17" s="5" t="s">
        <v>45</v>
      </c>
      <c r="W17" s="5" t="s">
        <v>45</v>
      </c>
      <c r="X17" s="5" t="s">
        <v>45</v>
      </c>
      <c r="Y17" s="5" t="str">
        <f t="shared" si="3"/>
        <v>WO</v>
      </c>
      <c r="Z17" s="5" t="s">
        <v>45</v>
      </c>
      <c r="AA17" s="5" t="s">
        <v>48</v>
      </c>
      <c r="AB17" s="5" t="s">
        <v>45</v>
      </c>
      <c r="AC17" s="5" t="s">
        <v>45</v>
      </c>
      <c r="AD17" s="5" t="s">
        <v>45</v>
      </c>
      <c r="AE17" s="5" t="s">
        <v>45</v>
      </c>
      <c r="AF17" s="5" t="str">
        <f t="shared" si="3"/>
        <v>WO</v>
      </c>
      <c r="AG17" s="5" t="s">
        <v>48</v>
      </c>
      <c r="AH17" s="5" t="s">
        <v>45</v>
      </c>
      <c r="AI17" s="5" t="s">
        <v>45</v>
      </c>
      <c r="AJ17" s="5" t="s">
        <v>45</v>
      </c>
      <c r="AK17" s="5" t="s">
        <v>48</v>
      </c>
      <c r="AL17" s="5" t="s">
        <v>45</v>
      </c>
      <c r="AM17" s="5" t="str">
        <f t="shared" si="3"/>
        <v>WO</v>
      </c>
      <c r="AN17" s="5"/>
      <c r="AO17" s="11">
        <v>9</v>
      </c>
      <c r="AP17" s="5">
        <v>1009</v>
      </c>
      <c r="AQ17" s="5" t="s">
        <v>11</v>
      </c>
      <c r="AR17" s="5" t="s">
        <v>52</v>
      </c>
      <c r="AS17">
        <f t="shared" si="6"/>
        <v>20</v>
      </c>
      <c r="AT17">
        <f t="shared" si="7"/>
        <v>0</v>
      </c>
      <c r="AU17">
        <f t="shared" si="8"/>
        <v>6</v>
      </c>
      <c r="AV17">
        <f t="shared" si="9"/>
        <v>5</v>
      </c>
      <c r="AW17">
        <f t="shared" si="10"/>
        <v>31</v>
      </c>
      <c r="AX17">
        <f t="shared" si="11"/>
        <v>31</v>
      </c>
      <c r="AY17" s="19">
        <v>37000</v>
      </c>
      <c r="AZ17" s="18">
        <f t="shared" si="12"/>
        <v>1193.5483870967741</v>
      </c>
      <c r="BA17">
        <f t="shared" si="13"/>
        <v>0</v>
      </c>
      <c r="BB17" s="20">
        <f t="shared" si="14"/>
        <v>37000</v>
      </c>
    </row>
    <row r="18" spans="5:54" x14ac:dyDescent="0.3">
      <c r="E18" s="11">
        <v>10</v>
      </c>
      <c r="F18" s="5">
        <v>1010</v>
      </c>
      <c r="G18" s="5" t="s">
        <v>12</v>
      </c>
      <c r="H18" s="5">
        <f t="shared" si="4"/>
        <v>5</v>
      </c>
      <c r="I18" s="5" t="s">
        <v>48</v>
      </c>
      <c r="J18" s="5" t="s">
        <v>45</v>
      </c>
      <c r="K18" s="5" t="str">
        <f t="shared" ref="K18:AM26" si="15">IF(K$7="sun","WO","")</f>
        <v>WO</v>
      </c>
      <c r="L18" s="5" t="s">
        <v>45</v>
      </c>
      <c r="M18" s="5" t="s">
        <v>45</v>
      </c>
      <c r="N18" s="5" t="s">
        <v>45</v>
      </c>
      <c r="O18" s="5" t="s">
        <v>48</v>
      </c>
      <c r="P18" s="5" t="s">
        <v>45</v>
      </c>
      <c r="Q18" s="5" t="s">
        <v>45</v>
      </c>
      <c r="R18" s="5" t="str">
        <f t="shared" si="15"/>
        <v>WO</v>
      </c>
      <c r="S18" s="5" t="s">
        <v>45</v>
      </c>
      <c r="T18" s="5" t="s">
        <v>45</v>
      </c>
      <c r="U18" s="5" t="s">
        <v>48</v>
      </c>
      <c r="V18" s="5" t="s">
        <v>45</v>
      </c>
      <c r="W18" s="5" t="s">
        <v>45</v>
      </c>
      <c r="X18" s="5" t="s">
        <v>45</v>
      </c>
      <c r="Y18" s="5" t="str">
        <f t="shared" si="15"/>
        <v>WO</v>
      </c>
      <c r="Z18" s="5" t="s">
        <v>45</v>
      </c>
      <c r="AA18" s="5" t="s">
        <v>48</v>
      </c>
      <c r="AB18" s="5" t="s">
        <v>45</v>
      </c>
      <c r="AC18" s="5" t="s">
        <v>45</v>
      </c>
      <c r="AD18" s="5" t="s">
        <v>45</v>
      </c>
      <c r="AE18" s="5" t="s">
        <v>45</v>
      </c>
      <c r="AF18" s="5" t="str">
        <f t="shared" si="15"/>
        <v>WO</v>
      </c>
      <c r="AG18" s="5" t="s">
        <v>48</v>
      </c>
      <c r="AH18" s="5" t="s">
        <v>45</v>
      </c>
      <c r="AI18" s="5" t="s">
        <v>45</v>
      </c>
      <c r="AJ18" s="5" t="s">
        <v>45</v>
      </c>
      <c r="AK18" s="5" t="s">
        <v>48</v>
      </c>
      <c r="AL18" s="5" t="s">
        <v>45</v>
      </c>
      <c r="AM18" s="5" t="str">
        <f t="shared" si="15"/>
        <v>WO</v>
      </c>
      <c r="AN18" s="5"/>
      <c r="AO18" s="11">
        <v>10</v>
      </c>
      <c r="AP18" s="5">
        <v>1010</v>
      </c>
      <c r="AQ18" s="5" t="s">
        <v>12</v>
      </c>
      <c r="AR18" s="5" t="s">
        <v>52</v>
      </c>
      <c r="AS18">
        <f t="shared" si="6"/>
        <v>20</v>
      </c>
      <c r="AT18">
        <f t="shared" si="7"/>
        <v>0</v>
      </c>
      <c r="AU18">
        <f t="shared" si="8"/>
        <v>6</v>
      </c>
      <c r="AV18">
        <f t="shared" si="9"/>
        <v>5</v>
      </c>
      <c r="AW18">
        <f t="shared" si="10"/>
        <v>31</v>
      </c>
      <c r="AX18">
        <f t="shared" si="11"/>
        <v>31</v>
      </c>
      <c r="AY18" s="19">
        <v>26000</v>
      </c>
      <c r="AZ18" s="18">
        <f t="shared" si="12"/>
        <v>838.70967741935488</v>
      </c>
      <c r="BA18">
        <f t="shared" si="13"/>
        <v>0</v>
      </c>
      <c r="BB18" s="20">
        <f t="shared" si="14"/>
        <v>26000</v>
      </c>
    </row>
    <row r="19" spans="5:54" x14ac:dyDescent="0.3">
      <c r="E19" s="11">
        <v>11</v>
      </c>
      <c r="F19" s="5">
        <v>1011</v>
      </c>
      <c r="G19" s="5" t="s">
        <v>13</v>
      </c>
      <c r="H19" s="5">
        <f t="shared" si="4"/>
        <v>5</v>
      </c>
      <c r="I19" s="5" t="s">
        <v>48</v>
      </c>
      <c r="J19" s="5" t="s">
        <v>45</v>
      </c>
      <c r="K19" s="5" t="str">
        <f t="shared" si="15"/>
        <v>WO</v>
      </c>
      <c r="L19" s="5" t="s">
        <v>45</v>
      </c>
      <c r="M19" s="5" t="s">
        <v>45</v>
      </c>
      <c r="N19" s="5" t="s">
        <v>45</v>
      </c>
      <c r="O19" s="5" t="s">
        <v>48</v>
      </c>
      <c r="P19" s="5" t="s">
        <v>45</v>
      </c>
      <c r="Q19" s="5" t="s">
        <v>45</v>
      </c>
      <c r="R19" s="5" t="str">
        <f t="shared" si="15"/>
        <v>WO</v>
      </c>
      <c r="S19" s="5" t="s">
        <v>45</v>
      </c>
      <c r="T19" s="5" t="s">
        <v>45</v>
      </c>
      <c r="U19" s="5" t="s">
        <v>48</v>
      </c>
      <c r="V19" s="5" t="s">
        <v>45</v>
      </c>
      <c r="W19" s="5" t="s">
        <v>45</v>
      </c>
      <c r="X19" s="5" t="s">
        <v>45</v>
      </c>
      <c r="Y19" s="5" t="str">
        <f t="shared" si="15"/>
        <v>WO</v>
      </c>
      <c r="Z19" s="5" t="s">
        <v>45</v>
      </c>
      <c r="AA19" s="5" t="s">
        <v>48</v>
      </c>
      <c r="AB19" s="5" t="s">
        <v>45</v>
      </c>
      <c r="AC19" s="5" t="s">
        <v>45</v>
      </c>
      <c r="AD19" s="5" t="s">
        <v>45</v>
      </c>
      <c r="AE19" s="5" t="s">
        <v>45</v>
      </c>
      <c r="AF19" s="5" t="str">
        <f t="shared" si="15"/>
        <v>WO</v>
      </c>
      <c r="AG19" s="5" t="s">
        <v>48</v>
      </c>
      <c r="AH19" s="5" t="s">
        <v>45</v>
      </c>
      <c r="AI19" s="5" t="s">
        <v>45</v>
      </c>
      <c r="AJ19" s="5" t="s">
        <v>45</v>
      </c>
      <c r="AK19" s="5" t="s">
        <v>48</v>
      </c>
      <c r="AL19" s="5" t="s">
        <v>45</v>
      </c>
      <c r="AM19" s="5" t="str">
        <f t="shared" si="15"/>
        <v>WO</v>
      </c>
      <c r="AN19" s="5"/>
      <c r="AO19" s="11">
        <v>11</v>
      </c>
      <c r="AP19" s="5">
        <v>1011</v>
      </c>
      <c r="AQ19" s="5" t="s">
        <v>13</v>
      </c>
      <c r="AR19" s="5" t="s">
        <v>52</v>
      </c>
      <c r="AS19">
        <f t="shared" si="6"/>
        <v>20</v>
      </c>
      <c r="AT19">
        <f t="shared" si="7"/>
        <v>0</v>
      </c>
      <c r="AU19">
        <f t="shared" si="8"/>
        <v>6</v>
      </c>
      <c r="AV19">
        <f t="shared" si="9"/>
        <v>5</v>
      </c>
      <c r="AW19">
        <f t="shared" si="10"/>
        <v>31</v>
      </c>
      <c r="AX19">
        <f t="shared" si="11"/>
        <v>31</v>
      </c>
      <c r="AY19" s="19">
        <v>62000</v>
      </c>
      <c r="AZ19" s="18">
        <f t="shared" si="12"/>
        <v>2000</v>
      </c>
      <c r="BA19">
        <f t="shared" si="13"/>
        <v>0</v>
      </c>
      <c r="BB19" s="20">
        <f t="shared" si="14"/>
        <v>62000</v>
      </c>
    </row>
    <row r="20" spans="5:54" x14ac:dyDescent="0.3">
      <c r="E20" s="11">
        <v>12</v>
      </c>
      <c r="F20" s="5">
        <v>1012</v>
      </c>
      <c r="G20" s="5" t="s">
        <v>14</v>
      </c>
      <c r="H20" s="5">
        <f t="shared" si="4"/>
        <v>5</v>
      </c>
      <c r="I20" s="5" t="s">
        <v>48</v>
      </c>
      <c r="J20" s="5" t="s">
        <v>45</v>
      </c>
      <c r="K20" s="5" t="str">
        <f t="shared" si="15"/>
        <v>WO</v>
      </c>
      <c r="L20" s="5" t="s">
        <v>45</v>
      </c>
      <c r="M20" s="5" t="s">
        <v>45</v>
      </c>
      <c r="N20" s="5" t="s">
        <v>45</v>
      </c>
      <c r="O20" s="5" t="s">
        <v>48</v>
      </c>
      <c r="P20" s="5" t="s">
        <v>45</v>
      </c>
      <c r="Q20" s="5" t="s">
        <v>45</v>
      </c>
      <c r="R20" s="5" t="str">
        <f t="shared" si="15"/>
        <v>WO</v>
      </c>
      <c r="S20" s="5" t="s">
        <v>45</v>
      </c>
      <c r="T20" s="5" t="s">
        <v>45</v>
      </c>
      <c r="U20" s="5" t="s">
        <v>48</v>
      </c>
      <c r="V20" s="5" t="s">
        <v>45</v>
      </c>
      <c r="W20" s="5" t="s">
        <v>45</v>
      </c>
      <c r="X20" s="5" t="s">
        <v>45</v>
      </c>
      <c r="Y20" s="5" t="str">
        <f t="shared" si="15"/>
        <v>WO</v>
      </c>
      <c r="Z20" s="5" t="s">
        <v>45</v>
      </c>
      <c r="AA20" s="5" t="s">
        <v>48</v>
      </c>
      <c r="AB20" s="5" t="s">
        <v>45</v>
      </c>
      <c r="AC20" s="5" t="s">
        <v>45</v>
      </c>
      <c r="AD20" s="5" t="s">
        <v>45</v>
      </c>
      <c r="AE20" s="5" t="s">
        <v>45</v>
      </c>
      <c r="AF20" s="5" t="str">
        <f t="shared" si="15"/>
        <v>WO</v>
      </c>
      <c r="AG20" s="5" t="s">
        <v>48</v>
      </c>
      <c r="AH20" s="5" t="s">
        <v>45</v>
      </c>
      <c r="AI20" s="5" t="s">
        <v>45</v>
      </c>
      <c r="AJ20" s="5" t="s">
        <v>45</v>
      </c>
      <c r="AK20" s="5" t="s">
        <v>48</v>
      </c>
      <c r="AL20" s="5" t="s">
        <v>45</v>
      </c>
      <c r="AM20" s="5" t="str">
        <f t="shared" si="15"/>
        <v>WO</v>
      </c>
      <c r="AN20" s="5"/>
      <c r="AO20" s="11">
        <v>12</v>
      </c>
      <c r="AP20" s="5">
        <v>1012</v>
      </c>
      <c r="AQ20" s="5" t="s">
        <v>14</v>
      </c>
      <c r="AR20" s="5" t="s">
        <v>52</v>
      </c>
      <c r="AS20">
        <f t="shared" si="6"/>
        <v>20</v>
      </c>
      <c r="AT20">
        <f t="shared" si="7"/>
        <v>0</v>
      </c>
      <c r="AU20">
        <f t="shared" si="8"/>
        <v>6</v>
      </c>
      <c r="AV20">
        <f t="shared" si="9"/>
        <v>5</v>
      </c>
      <c r="AW20">
        <f t="shared" si="10"/>
        <v>31</v>
      </c>
      <c r="AX20">
        <f t="shared" si="11"/>
        <v>31</v>
      </c>
      <c r="AY20" s="19">
        <v>25000</v>
      </c>
      <c r="AZ20" s="18">
        <f t="shared" si="12"/>
        <v>806.45161290322585</v>
      </c>
      <c r="BA20">
        <f t="shared" si="13"/>
        <v>0</v>
      </c>
      <c r="BB20" s="20">
        <f t="shared" si="14"/>
        <v>25000</v>
      </c>
    </row>
    <row r="21" spans="5:54" x14ac:dyDescent="0.3">
      <c r="E21" s="11">
        <v>13</v>
      </c>
      <c r="F21" s="5">
        <v>1013</v>
      </c>
      <c r="G21" s="5" t="s">
        <v>15</v>
      </c>
      <c r="H21" s="5">
        <f t="shared" si="4"/>
        <v>5</v>
      </c>
      <c r="I21" s="5" t="s">
        <v>48</v>
      </c>
      <c r="J21" s="5" t="s">
        <v>45</v>
      </c>
      <c r="K21" s="5" t="str">
        <f t="shared" si="15"/>
        <v>WO</v>
      </c>
      <c r="L21" s="5" t="s">
        <v>46</v>
      </c>
      <c r="M21" s="5" t="s">
        <v>45</v>
      </c>
      <c r="N21" s="5" t="s">
        <v>45</v>
      </c>
      <c r="O21" s="5" t="s">
        <v>48</v>
      </c>
      <c r="P21" s="5" t="s">
        <v>45</v>
      </c>
      <c r="Q21" s="5" t="s">
        <v>45</v>
      </c>
      <c r="R21" s="5" t="str">
        <f t="shared" si="15"/>
        <v>WO</v>
      </c>
      <c r="S21" s="5" t="s">
        <v>45</v>
      </c>
      <c r="T21" s="5" t="s">
        <v>45</v>
      </c>
      <c r="U21" s="5" t="s">
        <v>48</v>
      </c>
      <c r="V21" s="5" t="s">
        <v>45</v>
      </c>
      <c r="W21" s="5" t="s">
        <v>46</v>
      </c>
      <c r="X21" s="5" t="s">
        <v>45</v>
      </c>
      <c r="Y21" s="5" t="str">
        <f t="shared" si="15"/>
        <v>WO</v>
      </c>
      <c r="Z21" s="5" t="s">
        <v>45</v>
      </c>
      <c r="AA21" s="5" t="s">
        <v>48</v>
      </c>
      <c r="AB21" s="5" t="s">
        <v>45</v>
      </c>
      <c r="AC21" s="5" t="s">
        <v>45</v>
      </c>
      <c r="AD21" s="5" t="s">
        <v>46</v>
      </c>
      <c r="AE21" s="5" t="s">
        <v>45</v>
      </c>
      <c r="AF21" s="5" t="str">
        <f t="shared" si="15"/>
        <v>WO</v>
      </c>
      <c r="AG21" s="5" t="s">
        <v>48</v>
      </c>
      <c r="AH21" s="5" t="s">
        <v>45</v>
      </c>
      <c r="AI21" s="5" t="s">
        <v>45</v>
      </c>
      <c r="AJ21" s="5" t="s">
        <v>46</v>
      </c>
      <c r="AK21" s="5" t="s">
        <v>48</v>
      </c>
      <c r="AL21" s="5" t="s">
        <v>45</v>
      </c>
      <c r="AM21" s="5" t="str">
        <f t="shared" si="15"/>
        <v>WO</v>
      </c>
      <c r="AN21" s="5"/>
      <c r="AO21" s="11">
        <v>13</v>
      </c>
      <c r="AP21" s="5">
        <v>1013</v>
      </c>
      <c r="AQ21" s="5" t="s">
        <v>15</v>
      </c>
      <c r="AR21" s="5" t="s">
        <v>52</v>
      </c>
      <c r="AS21">
        <f t="shared" si="6"/>
        <v>16</v>
      </c>
      <c r="AT21">
        <f t="shared" si="7"/>
        <v>4</v>
      </c>
      <c r="AU21">
        <f t="shared" si="8"/>
        <v>6</v>
      </c>
      <c r="AV21">
        <f t="shared" si="9"/>
        <v>5</v>
      </c>
      <c r="AW21">
        <f t="shared" si="10"/>
        <v>31</v>
      </c>
      <c r="AX21">
        <f t="shared" si="11"/>
        <v>27</v>
      </c>
      <c r="AY21" s="19">
        <v>46000</v>
      </c>
      <c r="AZ21" s="18">
        <f t="shared" si="12"/>
        <v>1483.8709677419354</v>
      </c>
      <c r="BA21">
        <f t="shared" si="13"/>
        <v>5935.4838709677415</v>
      </c>
      <c r="BB21" s="20">
        <f t="shared" si="14"/>
        <v>40064.516129032258</v>
      </c>
    </row>
    <row r="22" spans="5:54" x14ac:dyDescent="0.3">
      <c r="E22" s="11">
        <v>14</v>
      </c>
      <c r="F22" s="5">
        <v>1014</v>
      </c>
      <c r="G22" s="5" t="s">
        <v>16</v>
      </c>
      <c r="H22" s="5">
        <f t="shared" si="4"/>
        <v>5</v>
      </c>
      <c r="I22" s="5" t="s">
        <v>48</v>
      </c>
      <c r="J22" s="5" t="s">
        <v>45</v>
      </c>
      <c r="K22" s="5" t="str">
        <f t="shared" si="15"/>
        <v>WO</v>
      </c>
      <c r="L22" s="5" t="s">
        <v>45</v>
      </c>
      <c r="M22" s="5" t="s">
        <v>45</v>
      </c>
      <c r="N22" s="5" t="s">
        <v>45</v>
      </c>
      <c r="O22" s="5" t="s">
        <v>48</v>
      </c>
      <c r="P22" s="5" t="s">
        <v>45</v>
      </c>
      <c r="Q22" s="5" t="s">
        <v>45</v>
      </c>
      <c r="R22" s="5" t="str">
        <f t="shared" si="15"/>
        <v>WO</v>
      </c>
      <c r="S22" s="5" t="s">
        <v>45</v>
      </c>
      <c r="T22" s="5" t="s">
        <v>45</v>
      </c>
      <c r="U22" s="5" t="s">
        <v>48</v>
      </c>
      <c r="V22" s="5" t="s">
        <v>45</v>
      </c>
      <c r="W22" s="5" t="s">
        <v>45</v>
      </c>
      <c r="X22" s="5" t="s">
        <v>45</v>
      </c>
      <c r="Y22" s="5" t="str">
        <f t="shared" si="15"/>
        <v>WO</v>
      </c>
      <c r="Z22" s="5" t="s">
        <v>45</v>
      </c>
      <c r="AA22" s="5" t="s">
        <v>48</v>
      </c>
      <c r="AB22" s="5" t="s">
        <v>45</v>
      </c>
      <c r="AC22" s="5" t="s">
        <v>45</v>
      </c>
      <c r="AD22" s="5" t="s">
        <v>45</v>
      </c>
      <c r="AE22" s="5" t="s">
        <v>45</v>
      </c>
      <c r="AF22" s="5" t="str">
        <f t="shared" si="15"/>
        <v>WO</v>
      </c>
      <c r="AG22" s="5" t="s">
        <v>48</v>
      </c>
      <c r="AH22" s="5" t="s">
        <v>45</v>
      </c>
      <c r="AI22" s="5" t="s">
        <v>45</v>
      </c>
      <c r="AJ22" s="5" t="s">
        <v>45</v>
      </c>
      <c r="AK22" s="5" t="s">
        <v>48</v>
      </c>
      <c r="AL22" s="5" t="s">
        <v>45</v>
      </c>
      <c r="AM22" s="5" t="str">
        <f t="shared" si="15"/>
        <v>WO</v>
      </c>
      <c r="AN22" s="5"/>
      <c r="AO22" s="11">
        <v>14</v>
      </c>
      <c r="AP22" s="5">
        <v>1014</v>
      </c>
      <c r="AQ22" s="5" t="s">
        <v>16</v>
      </c>
      <c r="AR22" s="5" t="s">
        <v>52</v>
      </c>
      <c r="AS22">
        <f t="shared" si="6"/>
        <v>20</v>
      </c>
      <c r="AT22">
        <f t="shared" si="7"/>
        <v>0</v>
      </c>
      <c r="AU22">
        <f t="shared" si="8"/>
        <v>6</v>
      </c>
      <c r="AV22">
        <f t="shared" si="9"/>
        <v>5</v>
      </c>
      <c r="AW22">
        <f t="shared" si="10"/>
        <v>31</v>
      </c>
      <c r="AX22">
        <f t="shared" si="11"/>
        <v>31</v>
      </c>
      <c r="AY22" s="19">
        <v>42000</v>
      </c>
      <c r="AZ22" s="18">
        <f t="shared" si="12"/>
        <v>1354.8387096774193</v>
      </c>
      <c r="BA22">
        <f t="shared" si="13"/>
        <v>0</v>
      </c>
      <c r="BB22" s="20">
        <f t="shared" si="14"/>
        <v>42000</v>
      </c>
    </row>
    <row r="23" spans="5:54" x14ac:dyDescent="0.3">
      <c r="E23" s="11">
        <v>15</v>
      </c>
      <c r="F23" s="5">
        <v>1015</v>
      </c>
      <c r="G23" s="5" t="s">
        <v>17</v>
      </c>
      <c r="H23" s="5">
        <f t="shared" si="4"/>
        <v>5</v>
      </c>
      <c r="I23" s="5" t="s">
        <v>48</v>
      </c>
      <c r="J23" s="5" t="s">
        <v>45</v>
      </c>
      <c r="K23" s="5" t="str">
        <f t="shared" si="15"/>
        <v>WO</v>
      </c>
      <c r="L23" s="5" t="s">
        <v>45</v>
      </c>
      <c r="M23" s="5" t="s">
        <v>45</v>
      </c>
      <c r="N23" s="5" t="s">
        <v>45</v>
      </c>
      <c r="O23" s="5" t="s">
        <v>48</v>
      </c>
      <c r="P23" s="5" t="s">
        <v>45</v>
      </c>
      <c r="Q23" s="5" t="s">
        <v>45</v>
      </c>
      <c r="R23" s="5" t="str">
        <f t="shared" si="15"/>
        <v>WO</v>
      </c>
      <c r="S23" s="5" t="s">
        <v>45</v>
      </c>
      <c r="T23" s="5" t="s">
        <v>45</v>
      </c>
      <c r="U23" s="5" t="s">
        <v>48</v>
      </c>
      <c r="V23" s="5" t="s">
        <v>45</v>
      </c>
      <c r="W23" s="5" t="s">
        <v>45</v>
      </c>
      <c r="X23" s="5" t="s">
        <v>45</v>
      </c>
      <c r="Y23" s="5" t="str">
        <f t="shared" si="15"/>
        <v>WO</v>
      </c>
      <c r="Z23" s="5" t="s">
        <v>45</v>
      </c>
      <c r="AA23" s="5" t="s">
        <v>48</v>
      </c>
      <c r="AB23" s="5" t="s">
        <v>45</v>
      </c>
      <c r="AC23" s="5" t="s">
        <v>45</v>
      </c>
      <c r="AD23" s="5" t="s">
        <v>45</v>
      </c>
      <c r="AE23" s="5" t="s">
        <v>45</v>
      </c>
      <c r="AF23" s="5" t="str">
        <f t="shared" si="15"/>
        <v>WO</v>
      </c>
      <c r="AG23" s="5" t="s">
        <v>48</v>
      </c>
      <c r="AH23" s="5" t="s">
        <v>46</v>
      </c>
      <c r="AI23" s="5" t="s">
        <v>45</v>
      </c>
      <c r="AJ23" s="5" t="s">
        <v>45</v>
      </c>
      <c r="AK23" s="5" t="s">
        <v>48</v>
      </c>
      <c r="AL23" s="5" t="s">
        <v>45</v>
      </c>
      <c r="AM23" s="5" t="str">
        <f t="shared" si="15"/>
        <v>WO</v>
      </c>
      <c r="AN23" s="5"/>
      <c r="AO23" s="11">
        <v>15</v>
      </c>
      <c r="AP23" s="5">
        <v>1015</v>
      </c>
      <c r="AQ23" s="5" t="s">
        <v>17</v>
      </c>
      <c r="AR23" s="5" t="s">
        <v>52</v>
      </c>
      <c r="AS23">
        <f t="shared" si="6"/>
        <v>19</v>
      </c>
      <c r="AT23">
        <f t="shared" si="7"/>
        <v>1</v>
      </c>
      <c r="AU23">
        <f t="shared" si="8"/>
        <v>6</v>
      </c>
      <c r="AV23">
        <f t="shared" si="9"/>
        <v>5</v>
      </c>
      <c r="AW23">
        <f t="shared" si="10"/>
        <v>31</v>
      </c>
      <c r="AX23">
        <f t="shared" si="11"/>
        <v>30</v>
      </c>
      <c r="AY23" s="19">
        <v>32000</v>
      </c>
      <c r="AZ23" s="18">
        <f t="shared" si="12"/>
        <v>1032.258064516129</v>
      </c>
      <c r="BA23">
        <f t="shared" si="13"/>
        <v>1032.258064516129</v>
      </c>
      <c r="BB23" s="20">
        <f t="shared" si="14"/>
        <v>30967.741935483871</v>
      </c>
    </row>
    <row r="24" spans="5:54" x14ac:dyDescent="0.3">
      <c r="E24" s="11">
        <v>16</v>
      </c>
      <c r="F24" s="5">
        <v>1016</v>
      </c>
      <c r="G24" s="5" t="s">
        <v>18</v>
      </c>
      <c r="H24" s="5">
        <f t="shared" si="4"/>
        <v>5</v>
      </c>
      <c r="I24" s="5" t="s">
        <v>48</v>
      </c>
      <c r="J24" s="5" t="s">
        <v>45</v>
      </c>
      <c r="K24" s="5" t="str">
        <f t="shared" si="15"/>
        <v>WO</v>
      </c>
      <c r="L24" s="5" t="s">
        <v>45</v>
      </c>
      <c r="M24" s="5" t="s">
        <v>45</v>
      </c>
      <c r="N24" s="5" t="s">
        <v>45</v>
      </c>
      <c r="O24" s="5" t="s">
        <v>48</v>
      </c>
      <c r="P24" s="5" t="s">
        <v>45</v>
      </c>
      <c r="Q24" s="5" t="s">
        <v>45</v>
      </c>
      <c r="R24" s="5" t="str">
        <f t="shared" si="15"/>
        <v>WO</v>
      </c>
      <c r="S24" s="5" t="s">
        <v>45</v>
      </c>
      <c r="T24" s="5" t="s">
        <v>45</v>
      </c>
      <c r="U24" s="5" t="s">
        <v>48</v>
      </c>
      <c r="V24" s="5" t="s">
        <v>45</v>
      </c>
      <c r="W24" s="5" t="s">
        <v>45</v>
      </c>
      <c r="X24" s="5" t="s">
        <v>45</v>
      </c>
      <c r="Y24" s="5" t="str">
        <f t="shared" si="15"/>
        <v>WO</v>
      </c>
      <c r="Z24" s="5" t="s">
        <v>45</v>
      </c>
      <c r="AA24" s="5" t="s">
        <v>48</v>
      </c>
      <c r="AB24" s="5" t="s">
        <v>45</v>
      </c>
      <c r="AC24" s="5" t="s">
        <v>45</v>
      </c>
      <c r="AD24" s="5" t="s">
        <v>46</v>
      </c>
      <c r="AE24" s="5" t="s">
        <v>45</v>
      </c>
      <c r="AF24" s="5" t="str">
        <f t="shared" si="15"/>
        <v>WO</v>
      </c>
      <c r="AG24" s="5" t="s">
        <v>48</v>
      </c>
      <c r="AH24" s="5" t="s">
        <v>45</v>
      </c>
      <c r="AI24" s="5" t="s">
        <v>45</v>
      </c>
      <c r="AJ24" s="5" t="s">
        <v>45</v>
      </c>
      <c r="AK24" s="5" t="s">
        <v>48</v>
      </c>
      <c r="AL24" s="5" t="s">
        <v>45</v>
      </c>
      <c r="AM24" s="5" t="str">
        <f t="shared" si="15"/>
        <v>WO</v>
      </c>
      <c r="AN24" s="5"/>
      <c r="AO24" s="11">
        <v>16</v>
      </c>
      <c r="AP24" s="5">
        <v>1016</v>
      </c>
      <c r="AQ24" s="5" t="s">
        <v>18</v>
      </c>
      <c r="AR24" s="5" t="s">
        <v>52</v>
      </c>
      <c r="AS24">
        <f t="shared" si="6"/>
        <v>19</v>
      </c>
      <c r="AT24">
        <f t="shared" si="7"/>
        <v>1</v>
      </c>
      <c r="AU24">
        <f t="shared" si="8"/>
        <v>6</v>
      </c>
      <c r="AV24">
        <f t="shared" si="9"/>
        <v>5</v>
      </c>
      <c r="AW24">
        <f t="shared" si="10"/>
        <v>31</v>
      </c>
      <c r="AX24">
        <f t="shared" si="11"/>
        <v>30</v>
      </c>
      <c r="AY24" s="19">
        <v>55000</v>
      </c>
      <c r="AZ24" s="18">
        <f t="shared" si="12"/>
        <v>1774.1935483870968</v>
      </c>
      <c r="BA24">
        <f t="shared" si="13"/>
        <v>1774.1935483870968</v>
      </c>
      <c r="BB24" s="20">
        <f t="shared" si="14"/>
        <v>53225.806451612902</v>
      </c>
    </row>
    <row r="25" spans="5:54" x14ac:dyDescent="0.3">
      <c r="E25" s="11">
        <v>17</v>
      </c>
      <c r="F25" s="5">
        <v>1017</v>
      </c>
      <c r="G25" s="5" t="s">
        <v>19</v>
      </c>
      <c r="H25" s="5">
        <f t="shared" si="4"/>
        <v>5</v>
      </c>
      <c r="I25" s="5" t="s">
        <v>48</v>
      </c>
      <c r="J25" s="5" t="s">
        <v>45</v>
      </c>
      <c r="K25" s="5" t="str">
        <f t="shared" si="15"/>
        <v>WO</v>
      </c>
      <c r="L25" s="5" t="s">
        <v>45</v>
      </c>
      <c r="M25" s="5" t="s">
        <v>45</v>
      </c>
      <c r="N25" s="5" t="s">
        <v>45</v>
      </c>
      <c r="O25" s="5" t="s">
        <v>48</v>
      </c>
      <c r="P25" s="5" t="s">
        <v>45</v>
      </c>
      <c r="Q25" s="5" t="s">
        <v>45</v>
      </c>
      <c r="R25" s="5" t="str">
        <f t="shared" si="15"/>
        <v>WO</v>
      </c>
      <c r="S25" s="5" t="s">
        <v>45</v>
      </c>
      <c r="T25" s="5" t="s">
        <v>45</v>
      </c>
      <c r="U25" s="5" t="s">
        <v>48</v>
      </c>
      <c r="V25" s="5" t="s">
        <v>45</v>
      </c>
      <c r="W25" s="5" t="s">
        <v>45</v>
      </c>
      <c r="X25" s="5" t="s">
        <v>45</v>
      </c>
      <c r="Y25" s="5" t="str">
        <f t="shared" si="15"/>
        <v>WO</v>
      </c>
      <c r="Z25" s="5" t="s">
        <v>45</v>
      </c>
      <c r="AA25" s="5" t="s">
        <v>48</v>
      </c>
      <c r="AB25" s="5" t="s">
        <v>45</v>
      </c>
      <c r="AC25" s="5" t="s">
        <v>45</v>
      </c>
      <c r="AD25" s="5" t="s">
        <v>45</v>
      </c>
      <c r="AE25" s="5" t="s">
        <v>45</v>
      </c>
      <c r="AF25" s="5" t="str">
        <f t="shared" si="15"/>
        <v>WO</v>
      </c>
      <c r="AG25" s="5" t="s">
        <v>48</v>
      </c>
      <c r="AH25" s="5" t="s">
        <v>45</v>
      </c>
      <c r="AI25" s="5" t="s">
        <v>45</v>
      </c>
      <c r="AJ25" s="5" t="s">
        <v>45</v>
      </c>
      <c r="AK25" s="5" t="s">
        <v>48</v>
      </c>
      <c r="AL25" s="5" t="s">
        <v>45</v>
      </c>
      <c r="AM25" s="5" t="str">
        <f t="shared" si="15"/>
        <v>WO</v>
      </c>
      <c r="AN25" s="5"/>
      <c r="AO25" s="11">
        <v>17</v>
      </c>
      <c r="AP25" s="5">
        <v>1017</v>
      </c>
      <c r="AQ25" s="5" t="s">
        <v>19</v>
      </c>
      <c r="AR25" s="5" t="s">
        <v>52</v>
      </c>
      <c r="AS25">
        <f t="shared" si="6"/>
        <v>20</v>
      </c>
      <c r="AT25">
        <f t="shared" si="7"/>
        <v>0</v>
      </c>
      <c r="AU25">
        <f t="shared" si="8"/>
        <v>6</v>
      </c>
      <c r="AV25">
        <f t="shared" si="9"/>
        <v>5</v>
      </c>
      <c r="AW25">
        <f t="shared" si="10"/>
        <v>31</v>
      </c>
      <c r="AX25">
        <f t="shared" si="11"/>
        <v>31</v>
      </c>
      <c r="AY25" s="19">
        <v>60000</v>
      </c>
      <c r="AZ25" s="18">
        <f t="shared" si="12"/>
        <v>1935.483870967742</v>
      </c>
      <c r="BA25">
        <f t="shared" si="13"/>
        <v>0</v>
      </c>
      <c r="BB25" s="20">
        <f t="shared" si="14"/>
        <v>60000</v>
      </c>
    </row>
    <row r="26" spans="5:54" x14ac:dyDescent="0.3">
      <c r="E26" s="11">
        <v>18</v>
      </c>
      <c r="F26" s="5">
        <v>1018</v>
      </c>
      <c r="G26" s="5" t="s">
        <v>20</v>
      </c>
      <c r="H26" s="5">
        <f t="shared" si="4"/>
        <v>5</v>
      </c>
      <c r="I26" s="5" t="s">
        <v>48</v>
      </c>
      <c r="J26" s="5" t="s">
        <v>45</v>
      </c>
      <c r="K26" s="5" t="str">
        <f t="shared" si="15"/>
        <v>WO</v>
      </c>
      <c r="L26" s="5" t="s">
        <v>45</v>
      </c>
      <c r="M26" s="5" t="s">
        <v>46</v>
      </c>
      <c r="N26" s="5" t="s">
        <v>45</v>
      </c>
      <c r="O26" s="5" t="s">
        <v>48</v>
      </c>
      <c r="P26" s="5" t="s">
        <v>45</v>
      </c>
      <c r="Q26" s="5" t="s">
        <v>45</v>
      </c>
      <c r="R26" s="5" t="str">
        <f t="shared" si="15"/>
        <v>WO</v>
      </c>
      <c r="S26" s="5" t="s">
        <v>45</v>
      </c>
      <c r="T26" s="5" t="s">
        <v>45</v>
      </c>
      <c r="U26" s="5" t="s">
        <v>48</v>
      </c>
      <c r="V26" s="5" t="s">
        <v>45</v>
      </c>
      <c r="W26" s="5" t="s">
        <v>45</v>
      </c>
      <c r="X26" s="5" t="s">
        <v>45</v>
      </c>
      <c r="Y26" s="5" t="str">
        <f t="shared" ref="K26:AM34" si="16">IF(Y$7="sun","WO","")</f>
        <v>WO</v>
      </c>
      <c r="Z26" s="5" t="s">
        <v>45</v>
      </c>
      <c r="AA26" s="5" t="s">
        <v>48</v>
      </c>
      <c r="AB26" s="5" t="s">
        <v>45</v>
      </c>
      <c r="AC26" s="5" t="s">
        <v>46</v>
      </c>
      <c r="AD26" s="5" t="s">
        <v>45</v>
      </c>
      <c r="AE26" s="5" t="s">
        <v>45</v>
      </c>
      <c r="AF26" s="5" t="str">
        <f t="shared" si="16"/>
        <v>WO</v>
      </c>
      <c r="AG26" s="5" t="s">
        <v>48</v>
      </c>
      <c r="AH26" s="5" t="s">
        <v>45</v>
      </c>
      <c r="AI26" s="5" t="s">
        <v>45</v>
      </c>
      <c r="AJ26" s="5" t="s">
        <v>45</v>
      </c>
      <c r="AK26" s="5" t="s">
        <v>48</v>
      </c>
      <c r="AL26" s="5" t="s">
        <v>45</v>
      </c>
      <c r="AM26" s="5" t="str">
        <f t="shared" si="16"/>
        <v>WO</v>
      </c>
      <c r="AN26" s="5"/>
      <c r="AO26" s="11">
        <v>18</v>
      </c>
      <c r="AP26" s="5">
        <v>1018</v>
      </c>
      <c r="AQ26" s="5" t="s">
        <v>20</v>
      </c>
      <c r="AR26" s="5" t="s">
        <v>52</v>
      </c>
      <c r="AS26">
        <f t="shared" si="6"/>
        <v>18</v>
      </c>
      <c r="AT26">
        <f t="shared" si="7"/>
        <v>2</v>
      </c>
      <c r="AU26">
        <f t="shared" si="8"/>
        <v>6</v>
      </c>
      <c r="AV26">
        <f t="shared" si="9"/>
        <v>5</v>
      </c>
      <c r="AW26">
        <f t="shared" si="10"/>
        <v>31</v>
      </c>
      <c r="AX26">
        <f t="shared" si="11"/>
        <v>29</v>
      </c>
      <c r="AY26" s="19">
        <v>28000</v>
      </c>
      <c r="AZ26" s="18">
        <f t="shared" si="12"/>
        <v>903.22580645161293</v>
      </c>
      <c r="BA26">
        <f t="shared" si="13"/>
        <v>1806.4516129032259</v>
      </c>
      <c r="BB26" s="20">
        <f t="shared" si="14"/>
        <v>26193.548387096773</v>
      </c>
    </row>
    <row r="27" spans="5:54" x14ac:dyDescent="0.3">
      <c r="E27" s="11">
        <v>19</v>
      </c>
      <c r="F27" s="5">
        <v>1019</v>
      </c>
      <c r="G27" s="5" t="s">
        <v>21</v>
      </c>
      <c r="H27" s="5">
        <f t="shared" si="4"/>
        <v>5</v>
      </c>
      <c r="I27" s="5" t="s">
        <v>48</v>
      </c>
      <c r="J27" s="5" t="s">
        <v>45</v>
      </c>
      <c r="K27" s="5" t="str">
        <f t="shared" si="16"/>
        <v>WO</v>
      </c>
      <c r="L27" s="5" t="s">
        <v>45</v>
      </c>
      <c r="M27" s="5" t="s">
        <v>45</v>
      </c>
      <c r="N27" s="5" t="s">
        <v>45</v>
      </c>
      <c r="O27" s="5" t="s">
        <v>48</v>
      </c>
      <c r="P27" s="5" t="s">
        <v>45</v>
      </c>
      <c r="Q27" s="5" t="s">
        <v>45</v>
      </c>
      <c r="R27" s="5" t="str">
        <f t="shared" si="16"/>
        <v>WO</v>
      </c>
      <c r="S27" s="5" t="s">
        <v>45</v>
      </c>
      <c r="T27" s="5" t="s">
        <v>45</v>
      </c>
      <c r="U27" s="5" t="s">
        <v>48</v>
      </c>
      <c r="V27" s="5" t="s">
        <v>45</v>
      </c>
      <c r="W27" s="5" t="s">
        <v>45</v>
      </c>
      <c r="X27" s="5" t="s">
        <v>45</v>
      </c>
      <c r="Y27" s="5" t="str">
        <f t="shared" si="16"/>
        <v>WO</v>
      </c>
      <c r="Z27" s="5" t="s">
        <v>45</v>
      </c>
      <c r="AA27" s="5" t="s">
        <v>48</v>
      </c>
      <c r="AB27" s="5" t="s">
        <v>45</v>
      </c>
      <c r="AC27" s="5" t="s">
        <v>45</v>
      </c>
      <c r="AD27" s="5" t="s">
        <v>45</v>
      </c>
      <c r="AE27" s="5" t="s">
        <v>45</v>
      </c>
      <c r="AF27" s="5" t="str">
        <f t="shared" si="16"/>
        <v>WO</v>
      </c>
      <c r="AG27" s="5" t="s">
        <v>48</v>
      </c>
      <c r="AH27" s="5" t="s">
        <v>45</v>
      </c>
      <c r="AI27" s="5" t="s">
        <v>45</v>
      </c>
      <c r="AJ27" s="5" t="s">
        <v>45</v>
      </c>
      <c r="AK27" s="5" t="s">
        <v>48</v>
      </c>
      <c r="AL27" s="5" t="s">
        <v>45</v>
      </c>
      <c r="AM27" s="5" t="str">
        <f t="shared" si="16"/>
        <v>WO</v>
      </c>
      <c r="AN27" s="5"/>
      <c r="AO27" s="11">
        <v>19</v>
      </c>
      <c r="AP27" s="5">
        <v>1019</v>
      </c>
      <c r="AQ27" s="5" t="s">
        <v>21</v>
      </c>
      <c r="AR27" s="5" t="s">
        <v>52</v>
      </c>
      <c r="AS27">
        <f t="shared" si="6"/>
        <v>20</v>
      </c>
      <c r="AT27">
        <f t="shared" si="7"/>
        <v>0</v>
      </c>
      <c r="AU27">
        <f t="shared" si="8"/>
        <v>6</v>
      </c>
      <c r="AV27">
        <f t="shared" si="9"/>
        <v>5</v>
      </c>
      <c r="AW27">
        <f t="shared" si="10"/>
        <v>31</v>
      </c>
      <c r="AX27">
        <f t="shared" si="11"/>
        <v>31</v>
      </c>
      <c r="AY27" s="19">
        <v>26000</v>
      </c>
      <c r="AZ27" s="18">
        <f t="shared" si="12"/>
        <v>838.70967741935488</v>
      </c>
      <c r="BA27">
        <f t="shared" si="13"/>
        <v>0</v>
      </c>
      <c r="BB27" s="20">
        <f t="shared" si="14"/>
        <v>26000</v>
      </c>
    </row>
    <row r="28" spans="5:54" x14ac:dyDescent="0.3">
      <c r="E28" s="11">
        <v>20</v>
      </c>
      <c r="F28" s="5">
        <v>1020</v>
      </c>
      <c r="G28" s="5" t="s">
        <v>22</v>
      </c>
      <c r="H28" s="5">
        <f t="shared" si="4"/>
        <v>5</v>
      </c>
      <c r="I28" s="5" t="s">
        <v>48</v>
      </c>
      <c r="J28" s="5" t="s">
        <v>45</v>
      </c>
      <c r="K28" s="5" t="str">
        <f t="shared" si="16"/>
        <v>WO</v>
      </c>
      <c r="L28" s="5" t="s">
        <v>45</v>
      </c>
      <c r="M28" s="5" t="s">
        <v>45</v>
      </c>
      <c r="N28" s="5" t="s">
        <v>45</v>
      </c>
      <c r="O28" s="5" t="s">
        <v>48</v>
      </c>
      <c r="P28" s="5" t="s">
        <v>45</v>
      </c>
      <c r="Q28" s="5" t="s">
        <v>45</v>
      </c>
      <c r="R28" s="5" t="str">
        <f t="shared" si="16"/>
        <v>WO</v>
      </c>
      <c r="S28" s="5" t="s">
        <v>45</v>
      </c>
      <c r="T28" s="5" t="s">
        <v>45</v>
      </c>
      <c r="U28" s="5" t="s">
        <v>48</v>
      </c>
      <c r="V28" s="5" t="s">
        <v>45</v>
      </c>
      <c r="W28" s="5" t="s">
        <v>45</v>
      </c>
      <c r="X28" s="5" t="s">
        <v>45</v>
      </c>
      <c r="Y28" s="5" t="str">
        <f t="shared" si="16"/>
        <v>WO</v>
      </c>
      <c r="Z28" s="5" t="s">
        <v>45</v>
      </c>
      <c r="AA28" s="5" t="s">
        <v>48</v>
      </c>
      <c r="AB28" s="5" t="s">
        <v>45</v>
      </c>
      <c r="AC28" s="5" t="s">
        <v>45</v>
      </c>
      <c r="AD28" s="5" t="s">
        <v>45</v>
      </c>
      <c r="AE28" s="5" t="s">
        <v>45</v>
      </c>
      <c r="AF28" s="5" t="str">
        <f t="shared" si="16"/>
        <v>WO</v>
      </c>
      <c r="AG28" s="5" t="s">
        <v>48</v>
      </c>
      <c r="AH28" s="5" t="s">
        <v>45</v>
      </c>
      <c r="AI28" s="5" t="s">
        <v>45</v>
      </c>
      <c r="AJ28" s="5" t="s">
        <v>45</v>
      </c>
      <c r="AK28" s="5" t="s">
        <v>48</v>
      </c>
      <c r="AL28" s="5" t="s">
        <v>45</v>
      </c>
      <c r="AM28" s="5" t="str">
        <f t="shared" si="16"/>
        <v>WO</v>
      </c>
      <c r="AN28" s="5"/>
      <c r="AO28" s="11">
        <v>20</v>
      </c>
      <c r="AP28" s="5">
        <v>1020</v>
      </c>
      <c r="AQ28" s="5" t="s">
        <v>22</v>
      </c>
      <c r="AR28" s="5" t="s">
        <v>52</v>
      </c>
      <c r="AS28">
        <f t="shared" si="6"/>
        <v>20</v>
      </c>
      <c r="AT28">
        <f t="shared" si="7"/>
        <v>0</v>
      </c>
      <c r="AU28">
        <f t="shared" si="8"/>
        <v>6</v>
      </c>
      <c r="AV28">
        <f t="shared" si="9"/>
        <v>5</v>
      </c>
      <c r="AW28">
        <f t="shared" si="10"/>
        <v>31</v>
      </c>
      <c r="AX28">
        <f t="shared" si="11"/>
        <v>31</v>
      </c>
      <c r="AY28" s="19">
        <v>44000</v>
      </c>
      <c r="AZ28" s="18">
        <f t="shared" si="12"/>
        <v>1419.3548387096773</v>
      </c>
      <c r="BA28">
        <f t="shared" si="13"/>
        <v>0</v>
      </c>
      <c r="BB28" s="20">
        <f t="shared" si="14"/>
        <v>44000</v>
      </c>
    </row>
    <row r="29" spans="5:54" x14ac:dyDescent="0.3">
      <c r="E29" s="11">
        <v>21</v>
      </c>
      <c r="F29" s="5">
        <v>1021</v>
      </c>
      <c r="G29" s="5" t="s">
        <v>23</v>
      </c>
      <c r="H29" s="5">
        <f t="shared" si="4"/>
        <v>5</v>
      </c>
      <c r="I29" s="5" t="s">
        <v>48</v>
      </c>
      <c r="J29" s="5" t="s">
        <v>45</v>
      </c>
      <c r="K29" s="5" t="str">
        <f t="shared" si="16"/>
        <v>WO</v>
      </c>
      <c r="L29" s="5" t="s">
        <v>45</v>
      </c>
      <c r="M29" s="5" t="s">
        <v>45</v>
      </c>
      <c r="N29" s="5" t="s">
        <v>45</v>
      </c>
      <c r="O29" s="5" t="s">
        <v>48</v>
      </c>
      <c r="P29" s="5" t="s">
        <v>45</v>
      </c>
      <c r="Q29" s="5" t="s">
        <v>45</v>
      </c>
      <c r="R29" s="5" t="str">
        <f t="shared" si="16"/>
        <v>WO</v>
      </c>
      <c r="S29" s="5" t="s">
        <v>45</v>
      </c>
      <c r="T29" s="5" t="s">
        <v>45</v>
      </c>
      <c r="U29" s="5" t="s">
        <v>48</v>
      </c>
      <c r="V29" s="5" t="s">
        <v>45</v>
      </c>
      <c r="W29" s="5" t="s">
        <v>46</v>
      </c>
      <c r="X29" s="5" t="s">
        <v>45</v>
      </c>
      <c r="Y29" s="5" t="str">
        <f t="shared" si="16"/>
        <v>WO</v>
      </c>
      <c r="Z29" s="5" t="s">
        <v>45</v>
      </c>
      <c r="AA29" s="5" t="s">
        <v>48</v>
      </c>
      <c r="AB29" s="5" t="s">
        <v>45</v>
      </c>
      <c r="AC29" s="5" t="s">
        <v>45</v>
      </c>
      <c r="AD29" s="5" t="s">
        <v>45</v>
      </c>
      <c r="AE29" s="5" t="s">
        <v>45</v>
      </c>
      <c r="AF29" s="5" t="str">
        <f t="shared" si="16"/>
        <v>WO</v>
      </c>
      <c r="AG29" s="5" t="s">
        <v>48</v>
      </c>
      <c r="AH29" s="5" t="s">
        <v>45</v>
      </c>
      <c r="AI29" s="5" t="s">
        <v>45</v>
      </c>
      <c r="AJ29" s="5" t="s">
        <v>45</v>
      </c>
      <c r="AK29" s="5" t="s">
        <v>48</v>
      </c>
      <c r="AL29" s="5" t="s">
        <v>45</v>
      </c>
      <c r="AM29" s="5" t="str">
        <f t="shared" si="16"/>
        <v>WO</v>
      </c>
      <c r="AN29" s="5"/>
      <c r="AO29" s="11">
        <v>21</v>
      </c>
      <c r="AP29" s="5">
        <v>1021</v>
      </c>
      <c r="AQ29" s="5" t="s">
        <v>23</v>
      </c>
      <c r="AR29" s="5" t="s">
        <v>52</v>
      </c>
      <c r="AS29">
        <f t="shared" si="6"/>
        <v>19</v>
      </c>
      <c r="AT29">
        <f t="shared" si="7"/>
        <v>1</v>
      </c>
      <c r="AU29">
        <f t="shared" si="8"/>
        <v>6</v>
      </c>
      <c r="AV29">
        <f t="shared" si="9"/>
        <v>5</v>
      </c>
      <c r="AW29">
        <f t="shared" si="10"/>
        <v>31</v>
      </c>
      <c r="AX29">
        <f t="shared" si="11"/>
        <v>30</v>
      </c>
      <c r="AY29" s="19">
        <v>48000</v>
      </c>
      <c r="AZ29" s="18">
        <f t="shared" si="12"/>
        <v>1548.3870967741937</v>
      </c>
      <c r="BA29">
        <f t="shared" si="13"/>
        <v>1548.3870967741937</v>
      </c>
      <c r="BB29" s="20">
        <f t="shared" si="14"/>
        <v>46451.612903225803</v>
      </c>
    </row>
    <row r="30" spans="5:54" x14ac:dyDescent="0.3">
      <c r="E30" s="11">
        <v>22</v>
      </c>
      <c r="F30" s="5">
        <v>1022</v>
      </c>
      <c r="G30" s="5" t="s">
        <v>24</v>
      </c>
      <c r="H30" s="5">
        <f t="shared" si="4"/>
        <v>5</v>
      </c>
      <c r="I30" s="5" t="s">
        <v>48</v>
      </c>
      <c r="J30" s="5" t="s">
        <v>45</v>
      </c>
      <c r="K30" s="5" t="str">
        <f t="shared" si="16"/>
        <v>WO</v>
      </c>
      <c r="L30" s="5" t="s">
        <v>45</v>
      </c>
      <c r="M30" s="5" t="s">
        <v>45</v>
      </c>
      <c r="N30" s="5" t="s">
        <v>45</v>
      </c>
      <c r="O30" s="5" t="s">
        <v>48</v>
      </c>
      <c r="P30" s="5" t="s">
        <v>45</v>
      </c>
      <c r="Q30" s="5" t="s">
        <v>45</v>
      </c>
      <c r="R30" s="5" t="str">
        <f t="shared" si="16"/>
        <v>WO</v>
      </c>
      <c r="S30" s="5" t="s">
        <v>45</v>
      </c>
      <c r="T30" s="5" t="s">
        <v>45</v>
      </c>
      <c r="U30" s="5" t="s">
        <v>48</v>
      </c>
      <c r="V30" s="5" t="s">
        <v>45</v>
      </c>
      <c r="W30" s="5" t="s">
        <v>45</v>
      </c>
      <c r="X30" s="5" t="s">
        <v>45</v>
      </c>
      <c r="Y30" s="5" t="str">
        <f t="shared" si="16"/>
        <v>WO</v>
      </c>
      <c r="Z30" s="5" t="s">
        <v>45</v>
      </c>
      <c r="AA30" s="5" t="s">
        <v>48</v>
      </c>
      <c r="AB30" s="5" t="s">
        <v>45</v>
      </c>
      <c r="AC30" s="5" t="s">
        <v>45</v>
      </c>
      <c r="AD30" s="5" t="s">
        <v>45</v>
      </c>
      <c r="AE30" s="5" t="s">
        <v>45</v>
      </c>
      <c r="AF30" s="5" t="str">
        <f t="shared" si="16"/>
        <v>WO</v>
      </c>
      <c r="AG30" s="5" t="s">
        <v>48</v>
      </c>
      <c r="AH30" s="5" t="s">
        <v>45</v>
      </c>
      <c r="AI30" s="5" t="s">
        <v>45</v>
      </c>
      <c r="AJ30" s="5" t="s">
        <v>45</v>
      </c>
      <c r="AK30" s="5" t="s">
        <v>48</v>
      </c>
      <c r="AL30" s="5" t="s">
        <v>45</v>
      </c>
      <c r="AM30" s="5" t="str">
        <f t="shared" si="16"/>
        <v>WO</v>
      </c>
      <c r="AN30" s="5"/>
      <c r="AO30" s="11">
        <v>22</v>
      </c>
      <c r="AP30" s="5">
        <v>1022</v>
      </c>
      <c r="AQ30" s="5" t="s">
        <v>24</v>
      </c>
      <c r="AR30" s="5" t="s">
        <v>52</v>
      </c>
      <c r="AS30">
        <f t="shared" si="6"/>
        <v>20</v>
      </c>
      <c r="AT30">
        <f t="shared" si="7"/>
        <v>0</v>
      </c>
      <c r="AU30">
        <f t="shared" si="8"/>
        <v>6</v>
      </c>
      <c r="AV30">
        <f t="shared" si="9"/>
        <v>5</v>
      </c>
      <c r="AW30">
        <f t="shared" si="10"/>
        <v>31</v>
      </c>
      <c r="AX30">
        <f t="shared" si="11"/>
        <v>31</v>
      </c>
      <c r="AY30" s="19">
        <v>44000</v>
      </c>
      <c r="AZ30" s="18">
        <f t="shared" si="12"/>
        <v>1419.3548387096773</v>
      </c>
      <c r="BA30">
        <f t="shared" si="13"/>
        <v>0</v>
      </c>
      <c r="BB30" s="20">
        <f t="shared" si="14"/>
        <v>44000</v>
      </c>
    </row>
    <row r="31" spans="5:54" x14ac:dyDescent="0.3">
      <c r="E31" s="11">
        <v>23</v>
      </c>
      <c r="F31" s="5">
        <v>1023</v>
      </c>
      <c r="G31" s="5" t="s">
        <v>25</v>
      </c>
      <c r="H31" s="5">
        <f t="shared" si="4"/>
        <v>5</v>
      </c>
      <c r="I31" s="5" t="s">
        <v>48</v>
      </c>
      <c r="J31" s="5" t="s">
        <v>45</v>
      </c>
      <c r="K31" s="5" t="str">
        <f t="shared" si="16"/>
        <v>WO</v>
      </c>
      <c r="L31" s="5" t="s">
        <v>45</v>
      </c>
      <c r="M31" s="5" t="s">
        <v>45</v>
      </c>
      <c r="N31" s="5" t="s">
        <v>45</v>
      </c>
      <c r="O31" s="5" t="s">
        <v>48</v>
      </c>
      <c r="P31" s="5" t="s">
        <v>45</v>
      </c>
      <c r="Q31" s="5" t="s">
        <v>45</v>
      </c>
      <c r="R31" s="5" t="str">
        <f t="shared" si="16"/>
        <v>WO</v>
      </c>
      <c r="S31" s="5" t="s">
        <v>45</v>
      </c>
      <c r="T31" s="5" t="s">
        <v>45</v>
      </c>
      <c r="U31" s="5" t="s">
        <v>48</v>
      </c>
      <c r="V31" s="5" t="s">
        <v>45</v>
      </c>
      <c r="W31" s="5" t="s">
        <v>45</v>
      </c>
      <c r="X31" s="5" t="s">
        <v>45</v>
      </c>
      <c r="Y31" s="5" t="str">
        <f t="shared" si="16"/>
        <v>WO</v>
      </c>
      <c r="Z31" s="5" t="s">
        <v>45</v>
      </c>
      <c r="AA31" s="5" t="s">
        <v>48</v>
      </c>
      <c r="AB31" s="5" t="s">
        <v>45</v>
      </c>
      <c r="AC31" s="5" t="s">
        <v>45</v>
      </c>
      <c r="AD31" s="5" t="s">
        <v>45</v>
      </c>
      <c r="AE31" s="5" t="s">
        <v>45</v>
      </c>
      <c r="AF31" s="5" t="str">
        <f t="shared" si="16"/>
        <v>WO</v>
      </c>
      <c r="AG31" s="5" t="s">
        <v>48</v>
      </c>
      <c r="AH31" s="5" t="s">
        <v>45</v>
      </c>
      <c r="AI31" s="5" t="s">
        <v>45</v>
      </c>
      <c r="AJ31" s="5" t="s">
        <v>45</v>
      </c>
      <c r="AK31" s="5" t="s">
        <v>48</v>
      </c>
      <c r="AL31" s="5" t="s">
        <v>45</v>
      </c>
      <c r="AM31" s="5" t="str">
        <f t="shared" si="16"/>
        <v>WO</v>
      </c>
      <c r="AN31" s="5"/>
      <c r="AO31" s="11">
        <v>23</v>
      </c>
      <c r="AP31" s="5">
        <v>1023</v>
      </c>
      <c r="AQ31" s="5" t="s">
        <v>25</v>
      </c>
      <c r="AR31" s="5" t="s">
        <v>52</v>
      </c>
      <c r="AS31">
        <f t="shared" si="6"/>
        <v>20</v>
      </c>
      <c r="AT31">
        <f t="shared" si="7"/>
        <v>0</v>
      </c>
      <c r="AU31">
        <f t="shared" si="8"/>
        <v>6</v>
      </c>
      <c r="AV31">
        <f t="shared" si="9"/>
        <v>5</v>
      </c>
      <c r="AW31">
        <f t="shared" si="10"/>
        <v>31</v>
      </c>
      <c r="AX31">
        <f t="shared" si="11"/>
        <v>31</v>
      </c>
      <c r="AY31" s="19">
        <v>37000</v>
      </c>
      <c r="AZ31" s="18">
        <f t="shared" si="12"/>
        <v>1193.5483870967741</v>
      </c>
      <c r="BA31">
        <f t="shared" si="13"/>
        <v>0</v>
      </c>
      <c r="BB31" s="20">
        <f t="shared" si="14"/>
        <v>37000</v>
      </c>
    </row>
    <row r="32" spans="5:54" x14ac:dyDescent="0.3">
      <c r="E32" s="11">
        <v>24</v>
      </c>
      <c r="F32" s="5">
        <v>1024</v>
      </c>
      <c r="G32" s="5" t="s">
        <v>26</v>
      </c>
      <c r="H32" s="5">
        <f t="shared" si="4"/>
        <v>5</v>
      </c>
      <c r="I32" s="5" t="s">
        <v>48</v>
      </c>
      <c r="J32" s="5" t="s">
        <v>45</v>
      </c>
      <c r="K32" s="5" t="str">
        <f t="shared" si="16"/>
        <v>WO</v>
      </c>
      <c r="L32" s="5" t="s">
        <v>45</v>
      </c>
      <c r="M32" s="5" t="s">
        <v>45</v>
      </c>
      <c r="N32" s="5" t="s">
        <v>45</v>
      </c>
      <c r="O32" s="5" t="s">
        <v>48</v>
      </c>
      <c r="P32" s="5" t="s">
        <v>45</v>
      </c>
      <c r="Q32" s="5" t="s">
        <v>45</v>
      </c>
      <c r="R32" s="5" t="str">
        <f t="shared" si="16"/>
        <v>WO</v>
      </c>
      <c r="S32" s="5" t="s">
        <v>45</v>
      </c>
      <c r="T32" s="5" t="s">
        <v>45</v>
      </c>
      <c r="U32" s="5" t="s">
        <v>48</v>
      </c>
      <c r="V32" s="5" t="s">
        <v>45</v>
      </c>
      <c r="W32" s="5" t="s">
        <v>45</v>
      </c>
      <c r="X32" s="5" t="s">
        <v>45</v>
      </c>
      <c r="Y32" s="5" t="str">
        <f t="shared" si="16"/>
        <v>WO</v>
      </c>
      <c r="Z32" s="5" t="s">
        <v>45</v>
      </c>
      <c r="AA32" s="5" t="s">
        <v>48</v>
      </c>
      <c r="AB32" s="5" t="s">
        <v>46</v>
      </c>
      <c r="AC32" s="5" t="s">
        <v>45</v>
      </c>
      <c r="AD32" s="5" t="s">
        <v>45</v>
      </c>
      <c r="AE32" s="5" t="s">
        <v>45</v>
      </c>
      <c r="AF32" s="5" t="str">
        <f t="shared" si="16"/>
        <v>WO</v>
      </c>
      <c r="AG32" s="5" t="s">
        <v>48</v>
      </c>
      <c r="AH32" s="5" t="s">
        <v>45</v>
      </c>
      <c r="AI32" s="5" t="s">
        <v>45</v>
      </c>
      <c r="AJ32" s="5" t="s">
        <v>45</v>
      </c>
      <c r="AK32" s="5" t="s">
        <v>48</v>
      </c>
      <c r="AL32" s="5" t="s">
        <v>45</v>
      </c>
      <c r="AM32" s="5" t="str">
        <f t="shared" si="16"/>
        <v>WO</v>
      </c>
      <c r="AN32" s="5"/>
      <c r="AO32" s="11">
        <v>24</v>
      </c>
      <c r="AP32" s="5">
        <v>1024</v>
      </c>
      <c r="AQ32" s="5" t="s">
        <v>26</v>
      </c>
      <c r="AR32" s="5" t="s">
        <v>52</v>
      </c>
      <c r="AS32">
        <f t="shared" si="6"/>
        <v>19</v>
      </c>
      <c r="AT32">
        <f t="shared" si="7"/>
        <v>1</v>
      </c>
      <c r="AU32">
        <f t="shared" si="8"/>
        <v>6</v>
      </c>
      <c r="AV32">
        <f t="shared" si="9"/>
        <v>5</v>
      </c>
      <c r="AW32">
        <f t="shared" si="10"/>
        <v>31</v>
      </c>
      <c r="AX32">
        <f t="shared" si="11"/>
        <v>30</v>
      </c>
      <c r="AY32" s="19">
        <v>26000</v>
      </c>
      <c r="AZ32" s="18">
        <f t="shared" si="12"/>
        <v>838.70967741935488</v>
      </c>
      <c r="BA32">
        <f t="shared" si="13"/>
        <v>838.70967741935488</v>
      </c>
      <c r="BB32" s="20">
        <f t="shared" si="14"/>
        <v>25161.290322580644</v>
      </c>
    </row>
    <row r="33" spans="5:54" x14ac:dyDescent="0.3">
      <c r="E33" s="11">
        <v>25</v>
      </c>
      <c r="F33" s="5">
        <v>1025</v>
      </c>
      <c r="G33" s="5" t="s">
        <v>27</v>
      </c>
      <c r="H33" s="5">
        <f t="shared" si="4"/>
        <v>5</v>
      </c>
      <c r="I33" s="5" t="s">
        <v>48</v>
      </c>
      <c r="J33" s="5" t="s">
        <v>45</v>
      </c>
      <c r="K33" s="5" t="str">
        <f t="shared" si="16"/>
        <v>WO</v>
      </c>
      <c r="L33" s="5" t="s">
        <v>45</v>
      </c>
      <c r="M33" s="5" t="s">
        <v>45</v>
      </c>
      <c r="N33" s="5" t="s">
        <v>45</v>
      </c>
      <c r="O33" s="5" t="s">
        <v>48</v>
      </c>
      <c r="P33" s="5" t="s">
        <v>45</v>
      </c>
      <c r="Q33" s="5" t="s">
        <v>45</v>
      </c>
      <c r="R33" s="5" t="str">
        <f t="shared" si="16"/>
        <v>WO</v>
      </c>
      <c r="S33" s="5" t="s">
        <v>45</v>
      </c>
      <c r="T33" s="5" t="s">
        <v>45</v>
      </c>
      <c r="U33" s="5" t="s">
        <v>48</v>
      </c>
      <c r="V33" s="5" t="s">
        <v>45</v>
      </c>
      <c r="W33" s="5" t="s">
        <v>45</v>
      </c>
      <c r="X33" s="5" t="s">
        <v>45</v>
      </c>
      <c r="Y33" s="5" t="str">
        <f t="shared" si="16"/>
        <v>WO</v>
      </c>
      <c r="Z33" s="5" t="s">
        <v>45</v>
      </c>
      <c r="AA33" s="5" t="s">
        <v>48</v>
      </c>
      <c r="AB33" s="5" t="s">
        <v>45</v>
      </c>
      <c r="AC33" s="5" t="s">
        <v>45</v>
      </c>
      <c r="AD33" s="5" t="s">
        <v>45</v>
      </c>
      <c r="AE33" s="5" t="s">
        <v>45</v>
      </c>
      <c r="AF33" s="5" t="str">
        <f t="shared" si="16"/>
        <v>WO</v>
      </c>
      <c r="AG33" s="5" t="s">
        <v>48</v>
      </c>
      <c r="AH33" s="5" t="s">
        <v>46</v>
      </c>
      <c r="AI33" s="5" t="s">
        <v>46</v>
      </c>
      <c r="AJ33" s="5" t="s">
        <v>45</v>
      </c>
      <c r="AK33" s="5" t="s">
        <v>48</v>
      </c>
      <c r="AL33" s="5" t="s">
        <v>45</v>
      </c>
      <c r="AM33" s="5" t="str">
        <f t="shared" si="16"/>
        <v>WO</v>
      </c>
      <c r="AN33" s="5"/>
      <c r="AO33" s="11">
        <v>25</v>
      </c>
      <c r="AP33" s="5">
        <v>1025</v>
      </c>
      <c r="AQ33" s="5" t="s">
        <v>27</v>
      </c>
      <c r="AR33" s="5" t="s">
        <v>52</v>
      </c>
      <c r="AS33">
        <f t="shared" si="6"/>
        <v>18</v>
      </c>
      <c r="AT33">
        <f t="shared" si="7"/>
        <v>2</v>
      </c>
      <c r="AU33">
        <f t="shared" si="8"/>
        <v>6</v>
      </c>
      <c r="AV33">
        <f t="shared" si="9"/>
        <v>5</v>
      </c>
      <c r="AW33">
        <f t="shared" si="10"/>
        <v>31</v>
      </c>
      <c r="AX33">
        <f t="shared" si="11"/>
        <v>29</v>
      </c>
      <c r="AY33" s="19">
        <v>62000</v>
      </c>
      <c r="AZ33" s="18">
        <f t="shared" si="12"/>
        <v>2000</v>
      </c>
      <c r="BA33">
        <f t="shared" si="13"/>
        <v>4000</v>
      </c>
      <c r="BB33" s="20">
        <f t="shared" si="14"/>
        <v>58000</v>
      </c>
    </row>
    <row r="34" spans="5:54" x14ac:dyDescent="0.3">
      <c r="E34" s="11">
        <v>26</v>
      </c>
      <c r="F34" s="5">
        <v>1026</v>
      </c>
      <c r="G34" s="5" t="s">
        <v>28</v>
      </c>
      <c r="H34" s="5">
        <f t="shared" si="4"/>
        <v>5</v>
      </c>
      <c r="I34" s="5" t="s">
        <v>48</v>
      </c>
      <c r="J34" s="5" t="s">
        <v>45</v>
      </c>
      <c r="K34" s="5" t="str">
        <f t="shared" si="16"/>
        <v>WO</v>
      </c>
      <c r="L34" s="5" t="s">
        <v>45</v>
      </c>
      <c r="M34" s="5" t="s">
        <v>45</v>
      </c>
      <c r="N34" s="5" t="s">
        <v>45</v>
      </c>
      <c r="O34" s="5" t="s">
        <v>48</v>
      </c>
      <c r="P34" s="5" t="s">
        <v>45</v>
      </c>
      <c r="Q34" s="5" t="s">
        <v>45</v>
      </c>
      <c r="R34" s="5" t="str">
        <f t="shared" si="16"/>
        <v>WO</v>
      </c>
      <c r="S34" s="5" t="s">
        <v>45</v>
      </c>
      <c r="T34" s="5" t="s">
        <v>45</v>
      </c>
      <c r="U34" s="5" t="s">
        <v>48</v>
      </c>
      <c r="V34" s="5" t="s">
        <v>45</v>
      </c>
      <c r="W34" s="5" t="s">
        <v>45</v>
      </c>
      <c r="X34" s="5" t="s">
        <v>45</v>
      </c>
      <c r="Y34" s="5" t="str">
        <f t="shared" si="16"/>
        <v>WO</v>
      </c>
      <c r="Z34" s="5" t="s">
        <v>45</v>
      </c>
      <c r="AA34" s="5" t="s">
        <v>48</v>
      </c>
      <c r="AB34" s="5" t="s">
        <v>45</v>
      </c>
      <c r="AC34" s="5" t="s">
        <v>45</v>
      </c>
      <c r="AD34" s="5" t="s">
        <v>45</v>
      </c>
      <c r="AE34" s="5" t="s">
        <v>45</v>
      </c>
      <c r="AF34" s="5" t="str">
        <f t="shared" si="16"/>
        <v>WO</v>
      </c>
      <c r="AG34" s="5" t="s">
        <v>48</v>
      </c>
      <c r="AH34" s="5" t="s">
        <v>45</v>
      </c>
      <c r="AI34" s="5" t="s">
        <v>45</v>
      </c>
      <c r="AJ34" s="5" t="s">
        <v>45</v>
      </c>
      <c r="AK34" s="5" t="s">
        <v>48</v>
      </c>
      <c r="AL34" s="5" t="s">
        <v>45</v>
      </c>
      <c r="AM34" s="5" t="str">
        <f t="shared" si="16"/>
        <v>WO</v>
      </c>
      <c r="AN34" s="5"/>
      <c r="AO34" s="11">
        <v>26</v>
      </c>
      <c r="AP34" s="5">
        <v>1026</v>
      </c>
      <c r="AQ34" s="5" t="s">
        <v>28</v>
      </c>
      <c r="AR34" s="5" t="s">
        <v>52</v>
      </c>
      <c r="AS34">
        <f t="shared" si="6"/>
        <v>20</v>
      </c>
      <c r="AT34">
        <f t="shared" si="7"/>
        <v>0</v>
      </c>
      <c r="AU34">
        <f t="shared" si="8"/>
        <v>6</v>
      </c>
      <c r="AV34">
        <f t="shared" si="9"/>
        <v>5</v>
      </c>
      <c r="AW34">
        <f t="shared" si="10"/>
        <v>31</v>
      </c>
      <c r="AX34">
        <f t="shared" si="11"/>
        <v>31</v>
      </c>
      <c r="AY34" s="19">
        <v>25000</v>
      </c>
      <c r="AZ34" s="18">
        <f t="shared" si="12"/>
        <v>806.45161290322585</v>
      </c>
      <c r="BA34">
        <f t="shared" si="13"/>
        <v>0</v>
      </c>
      <c r="BB34" s="20">
        <f t="shared" si="14"/>
        <v>25000</v>
      </c>
    </row>
    <row r="35" spans="5:54" x14ac:dyDescent="0.3">
      <c r="E35" s="11">
        <v>27</v>
      </c>
      <c r="F35" s="5">
        <v>1027</v>
      </c>
      <c r="G35" s="5" t="s">
        <v>29</v>
      </c>
      <c r="H35" s="5">
        <f t="shared" si="4"/>
        <v>5</v>
      </c>
      <c r="I35" s="5" t="s">
        <v>48</v>
      </c>
      <c r="J35" s="5" t="s">
        <v>45</v>
      </c>
      <c r="K35" s="5" t="str">
        <f t="shared" ref="K35:AM38" si="17">IF(K$7="sun","WO","")</f>
        <v>WO</v>
      </c>
      <c r="L35" s="5" t="s">
        <v>45</v>
      </c>
      <c r="M35" s="5" t="s">
        <v>45</v>
      </c>
      <c r="N35" s="5" t="s">
        <v>45</v>
      </c>
      <c r="O35" s="5" t="s">
        <v>48</v>
      </c>
      <c r="P35" s="5" t="s">
        <v>45</v>
      </c>
      <c r="Q35" s="5" t="s">
        <v>45</v>
      </c>
      <c r="R35" s="5" t="str">
        <f t="shared" si="17"/>
        <v>WO</v>
      </c>
      <c r="S35" s="5" t="s">
        <v>45</v>
      </c>
      <c r="T35" s="5" t="s">
        <v>45</v>
      </c>
      <c r="U35" s="5" t="s">
        <v>48</v>
      </c>
      <c r="V35" s="5" t="s">
        <v>45</v>
      </c>
      <c r="W35" s="5" t="s">
        <v>45</v>
      </c>
      <c r="X35" s="5" t="s">
        <v>45</v>
      </c>
      <c r="Y35" s="5" t="str">
        <f t="shared" si="17"/>
        <v>WO</v>
      </c>
      <c r="Z35" s="5" t="s">
        <v>45</v>
      </c>
      <c r="AA35" s="5" t="s">
        <v>48</v>
      </c>
      <c r="AB35" s="5" t="s">
        <v>45</v>
      </c>
      <c r="AC35" s="5" t="s">
        <v>45</v>
      </c>
      <c r="AD35" s="5" t="s">
        <v>45</v>
      </c>
      <c r="AE35" s="5" t="s">
        <v>45</v>
      </c>
      <c r="AF35" s="5" t="str">
        <f t="shared" si="17"/>
        <v>WO</v>
      </c>
      <c r="AG35" s="5" t="s">
        <v>48</v>
      </c>
      <c r="AH35" s="5" t="s">
        <v>45</v>
      </c>
      <c r="AI35" s="5" t="s">
        <v>45</v>
      </c>
      <c r="AJ35" s="5" t="s">
        <v>45</v>
      </c>
      <c r="AK35" s="5" t="s">
        <v>48</v>
      </c>
      <c r="AL35" s="5" t="s">
        <v>45</v>
      </c>
      <c r="AM35" s="5" t="str">
        <f t="shared" si="17"/>
        <v>WO</v>
      </c>
      <c r="AN35" s="5"/>
      <c r="AO35" s="11">
        <v>27</v>
      </c>
      <c r="AP35" s="5">
        <v>1027</v>
      </c>
      <c r="AQ35" s="5" t="s">
        <v>29</v>
      </c>
      <c r="AR35" s="5" t="s">
        <v>52</v>
      </c>
      <c r="AS35">
        <f t="shared" si="6"/>
        <v>20</v>
      </c>
      <c r="AT35">
        <f t="shared" si="7"/>
        <v>0</v>
      </c>
      <c r="AU35">
        <f t="shared" si="8"/>
        <v>6</v>
      </c>
      <c r="AV35">
        <f t="shared" si="9"/>
        <v>5</v>
      </c>
      <c r="AW35">
        <f t="shared" si="10"/>
        <v>31</v>
      </c>
      <c r="AX35">
        <f t="shared" si="11"/>
        <v>31</v>
      </c>
      <c r="AY35" s="19">
        <v>46000</v>
      </c>
      <c r="AZ35" s="18">
        <f t="shared" si="12"/>
        <v>1483.8709677419354</v>
      </c>
      <c r="BA35">
        <f t="shared" si="13"/>
        <v>0</v>
      </c>
      <c r="BB35" s="20">
        <f t="shared" si="14"/>
        <v>46000</v>
      </c>
    </row>
    <row r="36" spans="5:54" x14ac:dyDescent="0.3">
      <c r="E36" s="11">
        <v>28</v>
      </c>
      <c r="F36" s="5">
        <v>1028</v>
      </c>
      <c r="G36" s="5" t="s">
        <v>30</v>
      </c>
      <c r="H36" s="5">
        <f t="shared" si="4"/>
        <v>5</v>
      </c>
      <c r="I36" s="5" t="s">
        <v>48</v>
      </c>
      <c r="J36" s="5" t="s">
        <v>45</v>
      </c>
      <c r="K36" s="5" t="str">
        <f t="shared" si="17"/>
        <v>WO</v>
      </c>
      <c r="L36" s="5" t="s">
        <v>45</v>
      </c>
      <c r="M36" s="5" t="s">
        <v>45</v>
      </c>
      <c r="N36" s="5" t="s">
        <v>45</v>
      </c>
      <c r="O36" s="5" t="s">
        <v>48</v>
      </c>
      <c r="P36" s="5" t="s">
        <v>45</v>
      </c>
      <c r="Q36" s="5" t="s">
        <v>45</v>
      </c>
      <c r="R36" s="5" t="str">
        <f t="shared" si="17"/>
        <v>WO</v>
      </c>
      <c r="S36" s="5" t="s">
        <v>45</v>
      </c>
      <c r="T36" s="5" t="s">
        <v>45</v>
      </c>
      <c r="U36" s="5" t="s">
        <v>48</v>
      </c>
      <c r="V36" s="5" t="s">
        <v>45</v>
      </c>
      <c r="W36" s="5" t="s">
        <v>45</v>
      </c>
      <c r="X36" s="5" t="s">
        <v>45</v>
      </c>
      <c r="Y36" s="5" t="str">
        <f t="shared" si="17"/>
        <v>WO</v>
      </c>
      <c r="Z36" s="5" t="s">
        <v>45</v>
      </c>
      <c r="AA36" s="5" t="s">
        <v>48</v>
      </c>
      <c r="AB36" s="5" t="s">
        <v>45</v>
      </c>
      <c r="AC36" s="5" t="s">
        <v>45</v>
      </c>
      <c r="AD36" s="5" t="s">
        <v>45</v>
      </c>
      <c r="AE36" s="5" t="s">
        <v>45</v>
      </c>
      <c r="AF36" s="5" t="str">
        <f t="shared" si="17"/>
        <v>WO</v>
      </c>
      <c r="AG36" s="5" t="s">
        <v>48</v>
      </c>
      <c r="AH36" s="5" t="s">
        <v>45</v>
      </c>
      <c r="AI36" s="5" t="s">
        <v>45</v>
      </c>
      <c r="AJ36" s="5" t="s">
        <v>45</v>
      </c>
      <c r="AK36" s="5" t="s">
        <v>48</v>
      </c>
      <c r="AL36" s="5" t="s">
        <v>45</v>
      </c>
      <c r="AM36" s="5" t="str">
        <f t="shared" si="17"/>
        <v>WO</v>
      </c>
      <c r="AN36" s="5"/>
      <c r="AO36" s="11">
        <v>28</v>
      </c>
      <c r="AP36" s="5">
        <v>1028</v>
      </c>
      <c r="AQ36" s="5" t="s">
        <v>30</v>
      </c>
      <c r="AR36" s="5" t="s">
        <v>52</v>
      </c>
      <c r="AS36">
        <f t="shared" si="6"/>
        <v>20</v>
      </c>
      <c r="AT36">
        <f t="shared" si="7"/>
        <v>0</v>
      </c>
      <c r="AU36">
        <f t="shared" si="8"/>
        <v>6</v>
      </c>
      <c r="AV36">
        <f t="shared" si="9"/>
        <v>5</v>
      </c>
      <c r="AW36">
        <f t="shared" si="10"/>
        <v>31</v>
      </c>
      <c r="AX36">
        <f t="shared" si="11"/>
        <v>31</v>
      </c>
      <c r="AY36" s="19">
        <v>60000</v>
      </c>
      <c r="AZ36" s="18">
        <f t="shared" si="12"/>
        <v>1935.483870967742</v>
      </c>
      <c r="BA36">
        <f t="shared" si="13"/>
        <v>0</v>
      </c>
      <c r="BB36" s="20">
        <f t="shared" si="14"/>
        <v>60000</v>
      </c>
    </row>
    <row r="37" spans="5:54" x14ac:dyDescent="0.3">
      <c r="E37" s="11">
        <v>29</v>
      </c>
      <c r="F37" s="5">
        <v>1029</v>
      </c>
      <c r="G37" s="5" t="s">
        <v>31</v>
      </c>
      <c r="H37" s="5">
        <f t="shared" si="4"/>
        <v>5</v>
      </c>
      <c r="I37" s="5" t="s">
        <v>48</v>
      </c>
      <c r="J37" s="5" t="s">
        <v>45</v>
      </c>
      <c r="K37" s="5" t="str">
        <f t="shared" si="17"/>
        <v>WO</v>
      </c>
      <c r="L37" s="5" t="s">
        <v>45</v>
      </c>
      <c r="M37" s="5" t="s">
        <v>45</v>
      </c>
      <c r="N37" s="5" t="s">
        <v>45</v>
      </c>
      <c r="O37" s="5" t="s">
        <v>48</v>
      </c>
      <c r="P37" s="5" t="s">
        <v>45</v>
      </c>
      <c r="Q37" s="5" t="s">
        <v>45</v>
      </c>
      <c r="R37" s="5" t="str">
        <f t="shared" si="17"/>
        <v>WO</v>
      </c>
      <c r="S37" s="5" t="s">
        <v>45</v>
      </c>
      <c r="T37" s="5" t="s">
        <v>45</v>
      </c>
      <c r="U37" s="5" t="s">
        <v>48</v>
      </c>
      <c r="V37" s="5" t="s">
        <v>45</v>
      </c>
      <c r="W37" s="5" t="s">
        <v>45</v>
      </c>
      <c r="X37" s="5" t="s">
        <v>45</v>
      </c>
      <c r="Y37" s="5" t="str">
        <f t="shared" si="17"/>
        <v>WO</v>
      </c>
      <c r="Z37" s="5" t="s">
        <v>45</v>
      </c>
      <c r="AA37" s="5" t="s">
        <v>48</v>
      </c>
      <c r="AB37" s="5" t="s">
        <v>45</v>
      </c>
      <c r="AC37" s="5" t="s">
        <v>45</v>
      </c>
      <c r="AD37" s="5" t="s">
        <v>45</v>
      </c>
      <c r="AE37" s="5" t="s">
        <v>45</v>
      </c>
      <c r="AF37" s="5" t="str">
        <f t="shared" si="17"/>
        <v>WO</v>
      </c>
      <c r="AG37" s="5" t="s">
        <v>48</v>
      </c>
      <c r="AH37" s="5" t="s">
        <v>45</v>
      </c>
      <c r="AI37" s="5" t="s">
        <v>45</v>
      </c>
      <c r="AJ37" s="5" t="s">
        <v>45</v>
      </c>
      <c r="AK37" s="5" t="s">
        <v>48</v>
      </c>
      <c r="AL37" s="5" t="s">
        <v>45</v>
      </c>
      <c r="AM37" s="5" t="str">
        <f t="shared" si="17"/>
        <v>WO</v>
      </c>
      <c r="AN37" s="5"/>
      <c r="AO37" s="11">
        <v>29</v>
      </c>
      <c r="AP37" s="5">
        <v>1029</v>
      </c>
      <c r="AQ37" s="5" t="s">
        <v>31</v>
      </c>
      <c r="AR37" s="5" t="s">
        <v>52</v>
      </c>
      <c r="AS37">
        <f t="shared" si="6"/>
        <v>20</v>
      </c>
      <c r="AT37">
        <f t="shared" si="7"/>
        <v>0</v>
      </c>
      <c r="AU37">
        <f t="shared" si="8"/>
        <v>6</v>
      </c>
      <c r="AV37">
        <f t="shared" si="9"/>
        <v>5</v>
      </c>
      <c r="AW37">
        <f t="shared" si="10"/>
        <v>31</v>
      </c>
      <c r="AX37">
        <f t="shared" si="11"/>
        <v>31</v>
      </c>
      <c r="AY37" s="19">
        <v>28000</v>
      </c>
      <c r="AZ37" s="18">
        <f t="shared" si="12"/>
        <v>903.22580645161293</v>
      </c>
      <c r="BA37">
        <f t="shared" si="13"/>
        <v>0</v>
      </c>
      <c r="BB37" s="20">
        <f t="shared" si="14"/>
        <v>28000</v>
      </c>
    </row>
    <row r="38" spans="5:54" x14ac:dyDescent="0.3">
      <c r="E38" s="12">
        <v>30</v>
      </c>
      <c r="F38" s="6">
        <v>1030</v>
      </c>
      <c r="G38" s="6" t="s">
        <v>32</v>
      </c>
      <c r="H38" s="6">
        <f t="shared" si="4"/>
        <v>5</v>
      </c>
      <c r="I38" s="5" t="s">
        <v>48</v>
      </c>
      <c r="J38" s="5" t="s">
        <v>45</v>
      </c>
      <c r="K38" s="5" t="str">
        <f t="shared" ref="K38:R38" si="18">IF(K$7="sun","WO","")</f>
        <v>WO</v>
      </c>
      <c r="L38" s="5" t="s">
        <v>45</v>
      </c>
      <c r="M38" s="5" t="s">
        <v>45</v>
      </c>
      <c r="N38" s="5" t="s">
        <v>45</v>
      </c>
      <c r="O38" s="5" t="s">
        <v>48</v>
      </c>
      <c r="P38" s="5" t="s">
        <v>45</v>
      </c>
      <c r="Q38" s="5" t="s">
        <v>45</v>
      </c>
      <c r="R38" s="5" t="str">
        <f t="shared" si="18"/>
        <v>WO</v>
      </c>
      <c r="S38" s="5" t="s">
        <v>45</v>
      </c>
      <c r="T38" s="5" t="s">
        <v>45</v>
      </c>
      <c r="U38" s="5" t="s">
        <v>48</v>
      </c>
      <c r="V38" s="5" t="s">
        <v>45</v>
      </c>
      <c r="W38" s="5" t="s">
        <v>45</v>
      </c>
      <c r="X38" s="5" t="s">
        <v>45</v>
      </c>
      <c r="Y38" s="5" t="str">
        <f t="shared" si="17"/>
        <v>WO</v>
      </c>
      <c r="Z38" s="5" t="s">
        <v>45</v>
      </c>
      <c r="AA38" s="5" t="s">
        <v>48</v>
      </c>
      <c r="AB38" s="5" t="s">
        <v>45</v>
      </c>
      <c r="AC38" s="5" t="s">
        <v>45</v>
      </c>
      <c r="AD38" s="5" t="s">
        <v>45</v>
      </c>
      <c r="AE38" s="5" t="s">
        <v>45</v>
      </c>
      <c r="AF38" s="5" t="str">
        <f t="shared" si="17"/>
        <v>WO</v>
      </c>
      <c r="AG38" s="5" t="s">
        <v>48</v>
      </c>
      <c r="AH38" s="5" t="s">
        <v>45</v>
      </c>
      <c r="AI38" s="5" t="s">
        <v>45</v>
      </c>
      <c r="AJ38" s="5" t="s">
        <v>45</v>
      </c>
      <c r="AK38" s="5" t="s">
        <v>48</v>
      </c>
      <c r="AL38" s="5" t="s">
        <v>45</v>
      </c>
      <c r="AM38" s="5" t="str">
        <f t="shared" si="17"/>
        <v>WO</v>
      </c>
      <c r="AN38" s="6"/>
      <c r="AO38" s="12">
        <v>30</v>
      </c>
      <c r="AP38" s="6">
        <v>1030</v>
      </c>
      <c r="AQ38" s="6" t="s">
        <v>32</v>
      </c>
      <c r="AR38" s="5" t="s">
        <v>52</v>
      </c>
      <c r="AS38">
        <f t="shared" si="6"/>
        <v>20</v>
      </c>
      <c r="AT38">
        <f t="shared" si="7"/>
        <v>0</v>
      </c>
      <c r="AU38">
        <f t="shared" si="8"/>
        <v>6</v>
      </c>
      <c r="AV38">
        <f t="shared" si="9"/>
        <v>5</v>
      </c>
      <c r="AW38">
        <f t="shared" si="10"/>
        <v>31</v>
      </c>
      <c r="AX38">
        <f t="shared" si="11"/>
        <v>31</v>
      </c>
      <c r="AY38" s="19">
        <v>26000</v>
      </c>
      <c r="AZ38" s="18">
        <f t="shared" si="12"/>
        <v>838.70967741935488</v>
      </c>
      <c r="BA38">
        <f t="shared" si="13"/>
        <v>0</v>
      </c>
      <c r="BB38" s="20">
        <f t="shared" si="14"/>
        <v>26000</v>
      </c>
    </row>
    <row r="39" spans="5:54" x14ac:dyDescent="0.3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BB39" s="17"/>
    </row>
    <row r="40" spans="5:54" x14ac:dyDescent="0.3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BB40" s="17"/>
    </row>
  </sheetData>
  <phoneticPr fontId="3" type="noConversion"/>
  <conditionalFormatting sqref="I9:AM38">
    <cfRule type="containsText" dxfId="39" priority="1" operator="containsText" text="L">
      <formula>NOT(ISERROR(SEARCH("L",I9)))</formula>
    </cfRule>
    <cfRule type="containsText" dxfId="38" priority="2" operator="containsText" text="AB">
      <formula>NOT(ISERROR(SEARCH("AB",I9)))</formula>
    </cfRule>
    <cfRule type="containsText" dxfId="37" priority="3" operator="containsText" text="P">
      <formula>NOT(ISERROR(SEARCH("P",I9)))</formula>
    </cfRule>
  </conditionalFormatting>
  <conditionalFormatting sqref="I9:AM40">
    <cfRule type="containsText" dxfId="36" priority="4" operator="containsText" text="wo">
      <formula>NOT(ISERROR(SEARCH("wo",I9)))</formula>
    </cfRule>
  </conditionalFormatting>
  <dataValidations count="1">
    <dataValidation type="list" allowBlank="1" showInputMessage="1" showErrorMessage="1" sqref="L9:Q38 I9:J38 S9:X38 AG9:AL38 Z9:AE38" xr:uid="{DC131E05-4340-41B3-8567-D58AFB5EEC13}">
      <formula1>"P,AB,L"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1AB895-5F88-471A-A727-A3C369027094}">
          <x14:formula1>
            <xm:f>'ROUGH '!$A$1:$A$12</xm:f>
          </x14:formula1>
          <xm:sqref>H5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152F-5B1E-4357-A157-A3DBC28E803B}">
  <dimension ref="A5:BB40"/>
  <sheetViews>
    <sheetView topLeftCell="F5" zoomScale="71" workbookViewId="0">
      <selection activeCell="AI9" sqref="AI9:AI38"/>
    </sheetView>
  </sheetViews>
  <sheetFormatPr defaultRowHeight="14.4" x14ac:dyDescent="0.3"/>
  <cols>
    <col min="7" max="7" width="22.21875" customWidth="1"/>
    <col min="8" max="8" width="16.5546875" bestFit="1" customWidth="1"/>
    <col min="9" max="9" width="4.77734375" bestFit="1" customWidth="1"/>
    <col min="10" max="10" width="4" bestFit="1" customWidth="1"/>
    <col min="11" max="11" width="4.77734375" bestFit="1" customWidth="1"/>
    <col min="12" max="12" width="4" bestFit="1" customWidth="1"/>
    <col min="13" max="13" width="3" bestFit="1" customWidth="1"/>
    <col min="14" max="14" width="3.5546875" bestFit="1" customWidth="1"/>
    <col min="15" max="15" width="4.88671875" bestFit="1" customWidth="1"/>
    <col min="16" max="16" width="4.77734375" bestFit="1" customWidth="1"/>
    <col min="17" max="17" width="4" bestFit="1" customWidth="1"/>
    <col min="18" max="18" width="4.77734375" bestFit="1" customWidth="1"/>
    <col min="19" max="19" width="4" bestFit="1" customWidth="1"/>
    <col min="20" max="20" width="3" bestFit="1" customWidth="1"/>
    <col min="21" max="21" width="3.5546875" bestFit="1" customWidth="1"/>
    <col min="22" max="22" width="3.88671875" bestFit="1" customWidth="1"/>
    <col min="23" max="23" width="4.77734375" bestFit="1" customWidth="1"/>
    <col min="24" max="24" width="4" bestFit="1" customWidth="1"/>
    <col min="25" max="25" width="4.77734375" bestFit="1" customWidth="1"/>
    <col min="26" max="26" width="4" bestFit="1" customWidth="1"/>
    <col min="27" max="27" width="3" bestFit="1" customWidth="1"/>
    <col min="28" max="28" width="3.5546875" bestFit="1" customWidth="1"/>
    <col min="29" max="29" width="3.88671875" bestFit="1" customWidth="1"/>
    <col min="30" max="30" width="4.77734375" bestFit="1" customWidth="1"/>
    <col min="31" max="31" width="4" bestFit="1" customWidth="1"/>
    <col min="32" max="32" width="4.77734375" bestFit="1" customWidth="1"/>
    <col min="33" max="33" width="4" bestFit="1" customWidth="1"/>
    <col min="34" max="34" width="3" bestFit="1" customWidth="1"/>
    <col min="35" max="35" width="3.5546875" bestFit="1" customWidth="1"/>
    <col min="36" max="36" width="3.88671875" bestFit="1" customWidth="1"/>
    <col min="37" max="37" width="4.77734375" bestFit="1" customWidth="1"/>
    <col min="38" max="38" width="4" bestFit="1" customWidth="1"/>
    <col min="39" max="39" width="4.77734375" bestFit="1" customWidth="1"/>
    <col min="40" max="40" width="12.44140625" bestFit="1" customWidth="1"/>
    <col min="41" max="41" width="5.44140625" bestFit="1" customWidth="1"/>
    <col min="43" max="43" width="19.33203125" bestFit="1" customWidth="1"/>
    <col min="44" max="44" width="19.33203125" customWidth="1"/>
    <col min="48" max="48" width="9.77734375" bestFit="1" customWidth="1"/>
    <col min="49" max="49" width="11.77734375" bestFit="1" customWidth="1"/>
    <col min="50" max="50" width="10.88671875" bestFit="1" customWidth="1"/>
    <col min="52" max="52" width="16" bestFit="1" customWidth="1"/>
    <col min="53" max="53" width="12" bestFit="1" customWidth="1"/>
    <col min="54" max="54" width="22.6640625" bestFit="1" customWidth="1"/>
  </cols>
  <sheetData>
    <row r="5" spans="1:54" x14ac:dyDescent="0.3">
      <c r="G5" t="s">
        <v>34</v>
      </c>
      <c r="H5" s="1">
        <v>45383</v>
      </c>
    </row>
    <row r="6" spans="1:54" x14ac:dyDescent="0.3">
      <c r="H6" s="1">
        <f>EOMONTH(H5,0)</f>
        <v>45412</v>
      </c>
    </row>
    <row r="7" spans="1:54" x14ac:dyDescent="0.3">
      <c r="I7" t="str">
        <f>TEXT(I8,"DDD")</f>
        <v>Mon</v>
      </c>
      <c r="J7" t="str">
        <f t="shared" ref="J7:AM7" si="0">TEXT(J8,"DDD")</f>
        <v>Tue</v>
      </c>
      <c r="K7" t="str">
        <f t="shared" si="0"/>
        <v>Wed</v>
      </c>
      <c r="L7" t="str">
        <f t="shared" si="0"/>
        <v>Thu</v>
      </c>
      <c r="M7" t="str">
        <f t="shared" si="0"/>
        <v>Fri</v>
      </c>
      <c r="N7" t="str">
        <f t="shared" si="0"/>
        <v>Sat</v>
      </c>
      <c r="O7" t="str">
        <f t="shared" si="0"/>
        <v>Sun</v>
      </c>
      <c r="P7" t="str">
        <f t="shared" si="0"/>
        <v>Mon</v>
      </c>
      <c r="Q7" t="str">
        <f t="shared" si="0"/>
        <v>Tue</v>
      </c>
      <c r="R7" t="str">
        <f t="shared" si="0"/>
        <v>Wed</v>
      </c>
      <c r="S7" t="str">
        <f t="shared" si="0"/>
        <v>Thu</v>
      </c>
      <c r="T7" t="str">
        <f t="shared" si="0"/>
        <v>Fri</v>
      </c>
      <c r="U7" t="str">
        <f t="shared" si="0"/>
        <v>Sat</v>
      </c>
      <c r="V7" t="str">
        <f t="shared" si="0"/>
        <v>Sun</v>
      </c>
      <c r="W7" t="str">
        <f t="shared" si="0"/>
        <v>Mon</v>
      </c>
      <c r="X7" t="str">
        <f t="shared" si="0"/>
        <v>Tue</v>
      </c>
      <c r="Y7" t="str">
        <f t="shared" si="0"/>
        <v>Wed</v>
      </c>
      <c r="Z7" t="str">
        <f t="shared" si="0"/>
        <v>Thu</v>
      </c>
      <c r="AA7" t="str">
        <f t="shared" si="0"/>
        <v>Fri</v>
      </c>
      <c r="AB7" t="str">
        <f t="shared" si="0"/>
        <v>Sat</v>
      </c>
      <c r="AC7" t="str">
        <f t="shared" si="0"/>
        <v>Sun</v>
      </c>
      <c r="AD7" t="str">
        <f t="shared" si="0"/>
        <v>Mon</v>
      </c>
      <c r="AE7" t="str">
        <f t="shared" si="0"/>
        <v>Tue</v>
      </c>
      <c r="AF7" t="str">
        <f t="shared" si="0"/>
        <v>Wed</v>
      </c>
      <c r="AG7" t="str">
        <f t="shared" si="0"/>
        <v>Thu</v>
      </c>
      <c r="AH7" t="str">
        <f t="shared" si="0"/>
        <v>Fri</v>
      </c>
      <c r="AI7" t="str">
        <f t="shared" si="0"/>
        <v>Sat</v>
      </c>
      <c r="AJ7" t="str">
        <f t="shared" si="0"/>
        <v>Sun</v>
      </c>
      <c r="AK7" t="str">
        <f t="shared" si="0"/>
        <v>Mon</v>
      </c>
      <c r="AL7" t="str">
        <f t="shared" si="0"/>
        <v>Tue</v>
      </c>
      <c r="AM7" t="str">
        <f t="shared" si="0"/>
        <v/>
      </c>
    </row>
    <row r="8" spans="1:54" s="3" customFormat="1" x14ac:dyDescent="0.3">
      <c r="A8"/>
      <c r="B8"/>
      <c r="C8"/>
      <c r="D8" s="2"/>
      <c r="E8" s="7" t="s">
        <v>65</v>
      </c>
      <c r="F8" s="8" t="s">
        <v>1</v>
      </c>
      <c r="G8" s="8" t="s">
        <v>33</v>
      </c>
      <c r="H8" s="8" t="s">
        <v>35</v>
      </c>
      <c r="I8" s="9">
        <f>H5</f>
        <v>45383</v>
      </c>
      <c r="J8" s="9">
        <f t="shared" ref="J8:AK8" si="1">IF(I8&lt;$H$6,I8+1,"")</f>
        <v>45384</v>
      </c>
      <c r="K8" s="9">
        <f t="shared" si="1"/>
        <v>45385</v>
      </c>
      <c r="L8" s="9">
        <f t="shared" si="1"/>
        <v>45386</v>
      </c>
      <c r="M8" s="9">
        <f t="shared" si="1"/>
        <v>45387</v>
      </c>
      <c r="N8" s="9">
        <f t="shared" si="1"/>
        <v>45388</v>
      </c>
      <c r="O8" s="9">
        <f t="shared" si="1"/>
        <v>45389</v>
      </c>
      <c r="P8" s="9">
        <f t="shared" si="1"/>
        <v>45390</v>
      </c>
      <c r="Q8" s="9">
        <f t="shared" si="1"/>
        <v>45391</v>
      </c>
      <c r="R8" s="9">
        <f t="shared" si="1"/>
        <v>45392</v>
      </c>
      <c r="S8" s="9">
        <f t="shared" si="1"/>
        <v>45393</v>
      </c>
      <c r="T8" s="9">
        <f t="shared" si="1"/>
        <v>45394</v>
      </c>
      <c r="U8" s="9">
        <f t="shared" si="1"/>
        <v>45395</v>
      </c>
      <c r="V8" s="9">
        <f t="shared" si="1"/>
        <v>45396</v>
      </c>
      <c r="W8" s="9">
        <f t="shared" si="1"/>
        <v>45397</v>
      </c>
      <c r="X8" s="9">
        <f t="shared" si="1"/>
        <v>45398</v>
      </c>
      <c r="Y8" s="9">
        <f t="shared" si="1"/>
        <v>45399</v>
      </c>
      <c r="Z8" s="9">
        <f t="shared" si="1"/>
        <v>45400</v>
      </c>
      <c r="AA8" s="9">
        <f t="shared" si="1"/>
        <v>45401</v>
      </c>
      <c r="AB8" s="9">
        <f t="shared" si="1"/>
        <v>45402</v>
      </c>
      <c r="AC8" s="9">
        <f t="shared" si="1"/>
        <v>45403</v>
      </c>
      <c r="AD8" s="9">
        <f t="shared" si="1"/>
        <v>45404</v>
      </c>
      <c r="AE8" s="9">
        <f t="shared" si="1"/>
        <v>45405</v>
      </c>
      <c r="AF8" s="9">
        <f t="shared" si="1"/>
        <v>45406</v>
      </c>
      <c r="AG8" s="9">
        <f t="shared" si="1"/>
        <v>45407</v>
      </c>
      <c r="AH8" s="9">
        <f t="shared" si="1"/>
        <v>45408</v>
      </c>
      <c r="AI8" s="9">
        <f t="shared" si="1"/>
        <v>45409</v>
      </c>
      <c r="AJ8" s="9">
        <f t="shared" si="1"/>
        <v>45410</v>
      </c>
      <c r="AK8" s="9">
        <f t="shared" si="1"/>
        <v>45411</v>
      </c>
      <c r="AL8" s="9">
        <f t="shared" ref="AL8:AM8" si="2">IF(AK8&lt;$H$6,AK8+1,"")</f>
        <v>45412</v>
      </c>
      <c r="AM8" s="10" t="str">
        <f t="shared" si="2"/>
        <v/>
      </c>
      <c r="AN8" s="4"/>
      <c r="AO8" s="13" t="s">
        <v>65</v>
      </c>
      <c r="AP8" s="14" t="s">
        <v>1</v>
      </c>
      <c r="AQ8" s="14" t="s">
        <v>33</v>
      </c>
      <c r="AR8" s="14" t="s">
        <v>62</v>
      </c>
      <c r="AS8" s="15" t="s">
        <v>41</v>
      </c>
      <c r="AT8" s="15" t="s">
        <v>42</v>
      </c>
      <c r="AU8" s="15" t="s">
        <v>43</v>
      </c>
      <c r="AV8" s="15" t="s">
        <v>44</v>
      </c>
      <c r="AW8" s="15" t="s">
        <v>47</v>
      </c>
      <c r="AX8" s="15" t="s">
        <v>36</v>
      </c>
      <c r="AY8" s="15" t="s">
        <v>37</v>
      </c>
      <c r="AZ8" s="15" t="s">
        <v>38</v>
      </c>
      <c r="BA8" s="15" t="s">
        <v>39</v>
      </c>
      <c r="BB8" s="16" t="s">
        <v>40</v>
      </c>
    </row>
    <row r="9" spans="1:54" x14ac:dyDescent="0.3">
      <c r="E9" s="11">
        <v>1</v>
      </c>
      <c r="F9" s="5">
        <v>1001</v>
      </c>
      <c r="G9" s="5" t="s">
        <v>3</v>
      </c>
      <c r="H9" s="5">
        <f>COUNTIF($I$7:$AM$7,"sun")</f>
        <v>4</v>
      </c>
      <c r="I9" s="5" t="s">
        <v>45</v>
      </c>
      <c r="J9" s="5" t="s">
        <v>45</v>
      </c>
      <c r="K9" s="5" t="s">
        <v>46</v>
      </c>
      <c r="L9" s="5" t="s">
        <v>45</v>
      </c>
      <c r="M9" s="5" t="s">
        <v>45</v>
      </c>
      <c r="N9" s="5" t="s">
        <v>45</v>
      </c>
      <c r="O9" s="5" t="str">
        <f t="shared" ref="O9:AC22" si="3">IF(O$7="sun","WO","")</f>
        <v>WO</v>
      </c>
      <c r="P9" s="5" t="s">
        <v>45</v>
      </c>
      <c r="Q9" s="5" t="s">
        <v>45</v>
      </c>
      <c r="R9" s="5" t="s">
        <v>45</v>
      </c>
      <c r="S9" s="5" t="s">
        <v>48</v>
      </c>
      <c r="T9" s="5" t="s">
        <v>45</v>
      </c>
      <c r="U9" s="5" t="s">
        <v>45</v>
      </c>
      <c r="V9" s="5" t="str">
        <f t="shared" si="3"/>
        <v>WO</v>
      </c>
      <c r="W9" s="5" t="s">
        <v>45</v>
      </c>
      <c r="X9" s="5" t="s">
        <v>45</v>
      </c>
      <c r="Y9" s="5" t="s">
        <v>48</v>
      </c>
      <c r="Z9" s="5" t="s">
        <v>45</v>
      </c>
      <c r="AA9" s="5" t="s">
        <v>45</v>
      </c>
      <c r="AB9" s="5" t="s">
        <v>45</v>
      </c>
      <c r="AC9" s="5" t="str">
        <f t="shared" si="3"/>
        <v>WO</v>
      </c>
      <c r="AD9" s="5" t="s">
        <v>45</v>
      </c>
      <c r="AE9" s="5" t="s">
        <v>45</v>
      </c>
      <c r="AF9" s="5" t="s">
        <v>45</v>
      </c>
      <c r="AG9" s="5" t="s">
        <v>45</v>
      </c>
      <c r="AH9" s="5" t="s">
        <v>46</v>
      </c>
      <c r="AI9" s="5" t="s">
        <v>45</v>
      </c>
      <c r="AJ9" s="5" t="str">
        <f t="shared" ref="AJ9:AJ24" si="4">IF(AJ$7="sun","WO","")</f>
        <v>WO</v>
      </c>
      <c r="AK9" s="5" t="s">
        <v>45</v>
      </c>
      <c r="AL9" s="5" t="s">
        <v>45</v>
      </c>
      <c r="AM9" s="5"/>
      <c r="AN9" s="5"/>
      <c r="AO9" s="11">
        <v>1</v>
      </c>
      <c r="AP9" s="5">
        <v>1001</v>
      </c>
      <c r="AQ9" s="5" t="s">
        <v>3</v>
      </c>
      <c r="AR9" s="5" t="s">
        <v>53</v>
      </c>
      <c r="AS9">
        <f>COUNTIF($I9:$AM9,"P")</f>
        <v>22</v>
      </c>
      <c r="AT9">
        <f>COUNTIF($I9:$AM9,"AB")</f>
        <v>2</v>
      </c>
      <c r="AU9">
        <f>COUNTIF($I9:$AM9,"L")</f>
        <v>2</v>
      </c>
      <c r="AV9">
        <f>COUNTIF($I9:$AM9,"WO")</f>
        <v>4</v>
      </c>
      <c r="AW9">
        <f>($H$6-$H$5)+1</f>
        <v>30</v>
      </c>
      <c r="AX9">
        <f>AW9-AT9</f>
        <v>28</v>
      </c>
      <c r="AY9" s="19">
        <v>28000</v>
      </c>
      <c r="AZ9" s="18">
        <f>AY9/AW9</f>
        <v>933.33333333333337</v>
      </c>
      <c r="BA9">
        <f>AZ9*AT9</f>
        <v>1866.6666666666667</v>
      </c>
      <c r="BB9" s="20">
        <f>AY9-BA9</f>
        <v>26133.333333333332</v>
      </c>
    </row>
    <row r="10" spans="1:54" x14ac:dyDescent="0.3">
      <c r="E10" s="11">
        <v>2</v>
      </c>
      <c r="F10" s="5">
        <v>1002</v>
      </c>
      <c r="G10" s="5" t="s">
        <v>4</v>
      </c>
      <c r="H10" s="5">
        <f t="shared" ref="H10:H38" si="5">COUNTIF($I$7:$AM$7,"sun")</f>
        <v>4</v>
      </c>
      <c r="I10" s="5" t="s">
        <v>45</v>
      </c>
      <c r="J10" s="5" t="s">
        <v>45</v>
      </c>
      <c r="K10" s="5" t="s">
        <v>45</v>
      </c>
      <c r="L10" s="5" t="s">
        <v>45</v>
      </c>
      <c r="M10" s="5" t="s">
        <v>45</v>
      </c>
      <c r="N10" s="5" t="s">
        <v>45</v>
      </c>
      <c r="O10" s="5" t="str">
        <f t="shared" ref="O10:V10" si="6">IF(O$7="sun","WO","")</f>
        <v>WO</v>
      </c>
      <c r="P10" s="5" t="s">
        <v>45</v>
      </c>
      <c r="Q10" s="5" t="s">
        <v>45</v>
      </c>
      <c r="R10" s="5" t="s">
        <v>45</v>
      </c>
      <c r="S10" s="5" t="s">
        <v>48</v>
      </c>
      <c r="T10" s="5" t="s">
        <v>45</v>
      </c>
      <c r="U10" s="5" t="s">
        <v>45</v>
      </c>
      <c r="V10" s="5" t="str">
        <f t="shared" si="6"/>
        <v>WO</v>
      </c>
      <c r="W10" s="5" t="s">
        <v>45</v>
      </c>
      <c r="X10" s="5" t="s">
        <v>45</v>
      </c>
      <c r="Y10" s="5" t="s">
        <v>48</v>
      </c>
      <c r="Z10" s="5" t="s">
        <v>45</v>
      </c>
      <c r="AA10" s="5" t="s">
        <v>45</v>
      </c>
      <c r="AB10" s="5" t="s">
        <v>45</v>
      </c>
      <c r="AC10" s="5" t="str">
        <f t="shared" si="3"/>
        <v>WO</v>
      </c>
      <c r="AD10" s="5" t="s">
        <v>45</v>
      </c>
      <c r="AE10" s="5" t="s">
        <v>45</v>
      </c>
      <c r="AF10" s="5" t="s">
        <v>45</v>
      </c>
      <c r="AG10" s="5" t="s">
        <v>45</v>
      </c>
      <c r="AH10" s="5" t="s">
        <v>45</v>
      </c>
      <c r="AI10" s="5" t="s">
        <v>45</v>
      </c>
      <c r="AJ10" s="5" t="str">
        <f t="shared" ref="AJ10:AJ38" si="7">IF(AJ$7="sun","WO","")</f>
        <v>WO</v>
      </c>
      <c r="AK10" s="5" t="s">
        <v>45</v>
      </c>
      <c r="AL10" s="5" t="s">
        <v>45</v>
      </c>
      <c r="AM10" s="5"/>
      <c r="AN10" s="5"/>
      <c r="AO10" s="11">
        <v>2</v>
      </c>
      <c r="AP10" s="5">
        <v>1002</v>
      </c>
      <c r="AQ10" s="5" t="s">
        <v>4</v>
      </c>
      <c r="AR10" s="5" t="s">
        <v>53</v>
      </c>
      <c r="AS10">
        <f t="shared" ref="AS10:AS38" si="8">COUNTIF($I10:$AM10,"P")</f>
        <v>24</v>
      </c>
      <c r="AT10">
        <f t="shared" ref="AT10:AT38" si="9">COUNTIF($I10:$AM10,"AB")</f>
        <v>0</v>
      </c>
      <c r="AU10">
        <f t="shared" ref="AU10:AU38" si="10">COUNTIF($I10:$AM10,"L")</f>
        <v>2</v>
      </c>
      <c r="AV10">
        <f t="shared" ref="AV10:AV38" si="11">COUNTIF($I10:$AM10,"WO")</f>
        <v>4</v>
      </c>
      <c r="AW10">
        <f t="shared" ref="AW10:AW38" si="12">($H$6-$H$5)+1</f>
        <v>30</v>
      </c>
      <c r="AX10">
        <f t="shared" ref="AX10:AX38" si="13">AW10-AT10</f>
        <v>30</v>
      </c>
      <c r="AY10" s="19">
        <v>26000</v>
      </c>
      <c r="AZ10" s="18">
        <f t="shared" ref="AZ10:AZ38" si="14">AY10/AW10</f>
        <v>866.66666666666663</v>
      </c>
      <c r="BA10">
        <f t="shared" ref="BA10:BA38" si="15">AZ10*AT10</f>
        <v>0</v>
      </c>
      <c r="BB10" s="20">
        <f t="shared" ref="BB10:BB38" si="16">AY10-BA10</f>
        <v>26000</v>
      </c>
    </row>
    <row r="11" spans="1:54" x14ac:dyDescent="0.3">
      <c r="E11" s="11">
        <v>3</v>
      </c>
      <c r="F11" s="5">
        <v>1003</v>
      </c>
      <c r="G11" s="5" t="s">
        <v>5</v>
      </c>
      <c r="H11" s="5">
        <f t="shared" si="5"/>
        <v>4</v>
      </c>
      <c r="I11" s="5" t="s">
        <v>45</v>
      </c>
      <c r="J11" s="5" t="s">
        <v>45</v>
      </c>
      <c r="K11" s="5" t="s">
        <v>45</v>
      </c>
      <c r="L11" s="5" t="s">
        <v>45</v>
      </c>
      <c r="M11" s="5" t="s">
        <v>45</v>
      </c>
      <c r="N11" s="5" t="s">
        <v>45</v>
      </c>
      <c r="O11" s="5" t="str">
        <f t="shared" si="3"/>
        <v>WO</v>
      </c>
      <c r="P11" s="5" t="s">
        <v>45</v>
      </c>
      <c r="Q11" s="5" t="s">
        <v>45</v>
      </c>
      <c r="R11" s="5" t="s">
        <v>45</v>
      </c>
      <c r="S11" s="5" t="s">
        <v>48</v>
      </c>
      <c r="T11" s="5" t="s">
        <v>45</v>
      </c>
      <c r="U11" s="5" t="s">
        <v>45</v>
      </c>
      <c r="V11" s="5" t="str">
        <f t="shared" si="3"/>
        <v>WO</v>
      </c>
      <c r="W11" s="5" t="s">
        <v>45</v>
      </c>
      <c r="X11" s="5" t="s">
        <v>45</v>
      </c>
      <c r="Y11" s="5" t="s">
        <v>48</v>
      </c>
      <c r="Z11" s="5" t="s">
        <v>45</v>
      </c>
      <c r="AA11" s="5" t="s">
        <v>45</v>
      </c>
      <c r="AB11" s="5" t="s">
        <v>45</v>
      </c>
      <c r="AC11" s="5" t="str">
        <f t="shared" si="3"/>
        <v>WO</v>
      </c>
      <c r="AD11" s="5" t="s">
        <v>45</v>
      </c>
      <c r="AE11" s="5" t="s">
        <v>45</v>
      </c>
      <c r="AF11" s="5" t="s">
        <v>45</v>
      </c>
      <c r="AG11" s="5" t="s">
        <v>45</v>
      </c>
      <c r="AH11" s="5" t="s">
        <v>45</v>
      </c>
      <c r="AI11" s="5" t="s">
        <v>45</v>
      </c>
      <c r="AJ11" s="5" t="str">
        <f t="shared" si="4"/>
        <v>WO</v>
      </c>
      <c r="AK11" s="5" t="s">
        <v>45</v>
      </c>
      <c r="AL11" s="5" t="s">
        <v>45</v>
      </c>
      <c r="AM11" s="5"/>
      <c r="AN11" s="5"/>
      <c r="AO11" s="11">
        <v>3</v>
      </c>
      <c r="AP11" s="5">
        <v>1003</v>
      </c>
      <c r="AQ11" s="5" t="s">
        <v>5</v>
      </c>
      <c r="AR11" s="5" t="s">
        <v>53</v>
      </c>
      <c r="AS11">
        <f t="shared" si="8"/>
        <v>24</v>
      </c>
      <c r="AT11">
        <f t="shared" si="9"/>
        <v>0</v>
      </c>
      <c r="AU11">
        <f t="shared" si="10"/>
        <v>2</v>
      </c>
      <c r="AV11">
        <f t="shared" si="11"/>
        <v>4</v>
      </c>
      <c r="AW11">
        <f t="shared" si="12"/>
        <v>30</v>
      </c>
      <c r="AX11">
        <f t="shared" si="13"/>
        <v>30</v>
      </c>
      <c r="AY11" s="19">
        <v>48000</v>
      </c>
      <c r="AZ11" s="18">
        <f t="shared" si="14"/>
        <v>1600</v>
      </c>
      <c r="BA11">
        <f t="shared" si="15"/>
        <v>0</v>
      </c>
      <c r="BB11" s="20">
        <f t="shared" si="16"/>
        <v>48000</v>
      </c>
    </row>
    <row r="12" spans="1:54" x14ac:dyDescent="0.3">
      <c r="E12" s="11">
        <v>4</v>
      </c>
      <c r="F12" s="5">
        <v>1004</v>
      </c>
      <c r="G12" s="5" t="s">
        <v>6</v>
      </c>
      <c r="H12" s="5">
        <f t="shared" si="5"/>
        <v>4</v>
      </c>
      <c r="I12" s="5" t="s">
        <v>45</v>
      </c>
      <c r="J12" s="5" t="s">
        <v>45</v>
      </c>
      <c r="K12" s="5" t="s">
        <v>45</v>
      </c>
      <c r="L12" s="5" t="s">
        <v>45</v>
      </c>
      <c r="M12" s="5" t="s">
        <v>45</v>
      </c>
      <c r="N12" s="5" t="s">
        <v>45</v>
      </c>
      <c r="O12" s="5" t="str">
        <f t="shared" si="3"/>
        <v>WO</v>
      </c>
      <c r="P12" s="5" t="s">
        <v>45</v>
      </c>
      <c r="Q12" s="5" t="s">
        <v>45</v>
      </c>
      <c r="R12" s="5" t="s">
        <v>45</v>
      </c>
      <c r="S12" s="5" t="s">
        <v>48</v>
      </c>
      <c r="T12" s="5" t="s">
        <v>45</v>
      </c>
      <c r="U12" s="5" t="s">
        <v>45</v>
      </c>
      <c r="V12" s="5" t="str">
        <f t="shared" si="3"/>
        <v>WO</v>
      </c>
      <c r="W12" s="5" t="s">
        <v>45</v>
      </c>
      <c r="X12" s="5" t="s">
        <v>45</v>
      </c>
      <c r="Y12" s="5" t="s">
        <v>48</v>
      </c>
      <c r="Z12" s="5" t="s">
        <v>45</v>
      </c>
      <c r="AA12" s="5" t="s">
        <v>45</v>
      </c>
      <c r="AB12" s="5" t="s">
        <v>45</v>
      </c>
      <c r="AC12" s="5" t="str">
        <f t="shared" si="3"/>
        <v>WO</v>
      </c>
      <c r="AD12" s="5" t="s">
        <v>45</v>
      </c>
      <c r="AE12" s="5" t="s">
        <v>45</v>
      </c>
      <c r="AF12" s="5" t="s">
        <v>45</v>
      </c>
      <c r="AG12" s="5" t="s">
        <v>45</v>
      </c>
      <c r="AH12" s="5" t="s">
        <v>45</v>
      </c>
      <c r="AI12" s="5" t="s">
        <v>45</v>
      </c>
      <c r="AJ12" s="5" t="str">
        <f t="shared" si="4"/>
        <v>WO</v>
      </c>
      <c r="AK12" s="5" t="s">
        <v>45</v>
      </c>
      <c r="AL12" s="5" t="s">
        <v>45</v>
      </c>
      <c r="AM12" s="5"/>
      <c r="AN12" s="5"/>
      <c r="AO12" s="11">
        <v>4</v>
      </c>
      <c r="AP12" s="5">
        <v>1004</v>
      </c>
      <c r="AQ12" s="5" t="s">
        <v>6</v>
      </c>
      <c r="AR12" s="5" t="s">
        <v>53</v>
      </c>
      <c r="AS12">
        <f t="shared" si="8"/>
        <v>24</v>
      </c>
      <c r="AT12">
        <f t="shared" si="9"/>
        <v>0</v>
      </c>
      <c r="AU12">
        <f t="shared" si="10"/>
        <v>2</v>
      </c>
      <c r="AV12">
        <f t="shared" si="11"/>
        <v>4</v>
      </c>
      <c r="AW12">
        <f t="shared" si="12"/>
        <v>30</v>
      </c>
      <c r="AX12">
        <f t="shared" si="13"/>
        <v>30</v>
      </c>
      <c r="AY12" s="19">
        <v>60000</v>
      </c>
      <c r="AZ12" s="18">
        <f t="shared" si="14"/>
        <v>2000</v>
      </c>
      <c r="BA12">
        <f t="shared" si="15"/>
        <v>0</v>
      </c>
      <c r="BB12" s="20">
        <f t="shared" si="16"/>
        <v>60000</v>
      </c>
    </row>
    <row r="13" spans="1:54" x14ac:dyDescent="0.3">
      <c r="E13" s="11">
        <v>5</v>
      </c>
      <c r="F13" s="5">
        <v>1005</v>
      </c>
      <c r="G13" s="5" t="s">
        <v>7</v>
      </c>
      <c r="H13" s="5">
        <f t="shared" si="5"/>
        <v>4</v>
      </c>
      <c r="I13" s="5" t="s">
        <v>45</v>
      </c>
      <c r="J13" s="5" t="s">
        <v>45</v>
      </c>
      <c r="K13" s="5" t="s">
        <v>45</v>
      </c>
      <c r="L13" s="5" t="s">
        <v>45</v>
      </c>
      <c r="M13" s="5" t="s">
        <v>45</v>
      </c>
      <c r="N13" s="5" t="s">
        <v>45</v>
      </c>
      <c r="O13" s="5" t="str">
        <f t="shared" si="3"/>
        <v>WO</v>
      </c>
      <c r="P13" s="5" t="s">
        <v>45</v>
      </c>
      <c r="Q13" s="5" t="s">
        <v>45</v>
      </c>
      <c r="R13" s="5" t="s">
        <v>45</v>
      </c>
      <c r="S13" s="5" t="s">
        <v>48</v>
      </c>
      <c r="T13" s="5" t="s">
        <v>45</v>
      </c>
      <c r="U13" s="5" t="s">
        <v>45</v>
      </c>
      <c r="V13" s="5" t="str">
        <f t="shared" si="3"/>
        <v>WO</v>
      </c>
      <c r="W13" s="5" t="s">
        <v>45</v>
      </c>
      <c r="X13" s="5" t="s">
        <v>45</v>
      </c>
      <c r="Y13" s="5" t="s">
        <v>48</v>
      </c>
      <c r="Z13" s="5" t="s">
        <v>45</v>
      </c>
      <c r="AA13" s="5" t="s">
        <v>45</v>
      </c>
      <c r="AB13" s="5" t="s">
        <v>45</v>
      </c>
      <c r="AC13" s="5" t="str">
        <f t="shared" si="3"/>
        <v>WO</v>
      </c>
      <c r="AD13" s="5" t="s">
        <v>45</v>
      </c>
      <c r="AE13" s="5" t="s">
        <v>45</v>
      </c>
      <c r="AF13" s="5" t="s">
        <v>45</v>
      </c>
      <c r="AG13" s="5" t="s">
        <v>45</v>
      </c>
      <c r="AH13" s="5" t="s">
        <v>45</v>
      </c>
      <c r="AI13" s="5" t="s">
        <v>45</v>
      </c>
      <c r="AJ13" s="5" t="str">
        <f t="shared" si="4"/>
        <v>WO</v>
      </c>
      <c r="AK13" s="5" t="s">
        <v>45</v>
      </c>
      <c r="AL13" s="5" t="s">
        <v>45</v>
      </c>
      <c r="AM13" s="5"/>
      <c r="AN13" s="5"/>
      <c r="AO13" s="11">
        <v>5</v>
      </c>
      <c r="AP13" s="5">
        <v>1005</v>
      </c>
      <c r="AQ13" s="5" t="s">
        <v>7</v>
      </c>
      <c r="AR13" s="5" t="s">
        <v>53</v>
      </c>
      <c r="AS13">
        <f t="shared" si="8"/>
        <v>24</v>
      </c>
      <c r="AT13">
        <f t="shared" si="9"/>
        <v>0</v>
      </c>
      <c r="AU13">
        <f t="shared" si="10"/>
        <v>2</v>
      </c>
      <c r="AV13">
        <f t="shared" si="11"/>
        <v>4</v>
      </c>
      <c r="AW13">
        <f t="shared" si="12"/>
        <v>30</v>
      </c>
      <c r="AX13">
        <f t="shared" si="13"/>
        <v>30</v>
      </c>
      <c r="AY13" s="19">
        <v>55000</v>
      </c>
      <c r="AZ13" s="18">
        <f t="shared" si="14"/>
        <v>1833.3333333333333</v>
      </c>
      <c r="BA13">
        <f t="shared" si="15"/>
        <v>0</v>
      </c>
      <c r="BB13" s="20">
        <f t="shared" si="16"/>
        <v>55000</v>
      </c>
    </row>
    <row r="14" spans="1:54" x14ac:dyDescent="0.3">
      <c r="E14" s="11">
        <v>6</v>
      </c>
      <c r="F14" s="5">
        <v>1006</v>
      </c>
      <c r="G14" s="5" t="s">
        <v>8</v>
      </c>
      <c r="H14" s="5">
        <f t="shared" si="5"/>
        <v>4</v>
      </c>
      <c r="I14" s="5" t="s">
        <v>45</v>
      </c>
      <c r="J14" s="5" t="s">
        <v>45</v>
      </c>
      <c r="K14" s="5" t="s">
        <v>45</v>
      </c>
      <c r="L14" s="5" t="s">
        <v>45</v>
      </c>
      <c r="M14" s="5" t="s">
        <v>45</v>
      </c>
      <c r="N14" s="5" t="s">
        <v>46</v>
      </c>
      <c r="O14" s="5" t="str">
        <f t="shared" si="3"/>
        <v>WO</v>
      </c>
      <c r="P14" s="5" t="s">
        <v>46</v>
      </c>
      <c r="Q14" s="5" t="s">
        <v>45</v>
      </c>
      <c r="R14" s="5" t="s">
        <v>45</v>
      </c>
      <c r="S14" s="5" t="s">
        <v>48</v>
      </c>
      <c r="T14" s="5" t="s">
        <v>45</v>
      </c>
      <c r="U14" s="5" t="s">
        <v>45</v>
      </c>
      <c r="V14" s="5" t="str">
        <f t="shared" si="3"/>
        <v>WO</v>
      </c>
      <c r="W14" s="5" t="s">
        <v>45</v>
      </c>
      <c r="X14" s="5" t="s">
        <v>45</v>
      </c>
      <c r="Y14" s="5" t="s">
        <v>48</v>
      </c>
      <c r="Z14" s="5" t="s">
        <v>45</v>
      </c>
      <c r="AA14" s="5" t="s">
        <v>45</v>
      </c>
      <c r="AB14" s="5" t="s">
        <v>45</v>
      </c>
      <c r="AC14" s="5" t="str">
        <f t="shared" si="3"/>
        <v>WO</v>
      </c>
      <c r="AD14" s="5" t="s">
        <v>45</v>
      </c>
      <c r="AE14" s="5" t="s">
        <v>45</v>
      </c>
      <c r="AF14" s="5" t="s">
        <v>45</v>
      </c>
      <c r="AG14" s="5" t="s">
        <v>45</v>
      </c>
      <c r="AH14" s="5" t="s">
        <v>45</v>
      </c>
      <c r="AI14" s="5" t="s">
        <v>45</v>
      </c>
      <c r="AJ14" s="5" t="str">
        <f t="shared" si="4"/>
        <v>WO</v>
      </c>
      <c r="AK14" s="5" t="s">
        <v>45</v>
      </c>
      <c r="AL14" s="5" t="s">
        <v>45</v>
      </c>
      <c r="AM14" s="5"/>
      <c r="AN14" s="5"/>
      <c r="AO14" s="11">
        <v>6</v>
      </c>
      <c r="AP14" s="5">
        <v>1006</v>
      </c>
      <c r="AQ14" s="5" t="s">
        <v>8</v>
      </c>
      <c r="AR14" s="5" t="s">
        <v>53</v>
      </c>
      <c r="AS14">
        <f t="shared" si="8"/>
        <v>22</v>
      </c>
      <c r="AT14">
        <f t="shared" si="9"/>
        <v>2</v>
      </c>
      <c r="AU14">
        <f t="shared" si="10"/>
        <v>2</v>
      </c>
      <c r="AV14">
        <f t="shared" si="11"/>
        <v>4</v>
      </c>
      <c r="AW14">
        <f t="shared" si="12"/>
        <v>30</v>
      </c>
      <c r="AX14">
        <f t="shared" si="13"/>
        <v>28</v>
      </c>
      <c r="AY14" s="19">
        <v>32000</v>
      </c>
      <c r="AZ14" s="18">
        <f t="shared" si="14"/>
        <v>1066.6666666666667</v>
      </c>
      <c r="BA14">
        <f t="shared" si="15"/>
        <v>2133.3333333333335</v>
      </c>
      <c r="BB14" s="20">
        <f t="shared" si="16"/>
        <v>29866.666666666668</v>
      </c>
    </row>
    <row r="15" spans="1:54" x14ac:dyDescent="0.3">
      <c r="E15" s="11">
        <v>7</v>
      </c>
      <c r="F15" s="5">
        <v>1007</v>
      </c>
      <c r="G15" s="5" t="s">
        <v>9</v>
      </c>
      <c r="H15" s="5">
        <f t="shared" si="5"/>
        <v>4</v>
      </c>
      <c r="I15" s="5" t="s">
        <v>45</v>
      </c>
      <c r="J15" s="5" t="s">
        <v>45</v>
      </c>
      <c r="K15" s="5" t="s">
        <v>45</v>
      </c>
      <c r="L15" s="5" t="s">
        <v>45</v>
      </c>
      <c r="M15" s="5" t="s">
        <v>45</v>
      </c>
      <c r="N15" s="5" t="s">
        <v>45</v>
      </c>
      <c r="O15" s="5" t="str">
        <f t="shared" si="3"/>
        <v>WO</v>
      </c>
      <c r="P15" s="5" t="s">
        <v>45</v>
      </c>
      <c r="Q15" s="5" t="s">
        <v>45</v>
      </c>
      <c r="R15" s="5" t="s">
        <v>45</v>
      </c>
      <c r="S15" s="5" t="s">
        <v>48</v>
      </c>
      <c r="T15" s="5" t="s">
        <v>45</v>
      </c>
      <c r="U15" s="5" t="s">
        <v>45</v>
      </c>
      <c r="V15" s="5" t="str">
        <f t="shared" si="3"/>
        <v>WO</v>
      </c>
      <c r="W15" s="5" t="s">
        <v>45</v>
      </c>
      <c r="X15" s="5" t="s">
        <v>45</v>
      </c>
      <c r="Y15" s="5" t="s">
        <v>48</v>
      </c>
      <c r="Z15" s="5" t="s">
        <v>45</v>
      </c>
      <c r="AA15" s="5" t="s">
        <v>45</v>
      </c>
      <c r="AB15" s="5" t="s">
        <v>45</v>
      </c>
      <c r="AC15" s="5" t="str">
        <f t="shared" si="3"/>
        <v>WO</v>
      </c>
      <c r="AD15" s="5" t="s">
        <v>45</v>
      </c>
      <c r="AE15" s="5" t="s">
        <v>45</v>
      </c>
      <c r="AF15" s="5" t="s">
        <v>45</v>
      </c>
      <c r="AG15" s="5" t="s">
        <v>45</v>
      </c>
      <c r="AH15" s="5" t="s">
        <v>45</v>
      </c>
      <c r="AI15" s="5" t="s">
        <v>45</v>
      </c>
      <c r="AJ15" s="5" t="str">
        <f t="shared" si="4"/>
        <v>WO</v>
      </c>
      <c r="AK15" s="5" t="s">
        <v>46</v>
      </c>
      <c r="AL15" s="5" t="s">
        <v>45</v>
      </c>
      <c r="AM15" s="5"/>
      <c r="AN15" s="5"/>
      <c r="AO15" s="11">
        <v>7</v>
      </c>
      <c r="AP15" s="5">
        <v>1007</v>
      </c>
      <c r="AQ15" s="5" t="s">
        <v>9</v>
      </c>
      <c r="AR15" s="5" t="s">
        <v>53</v>
      </c>
      <c r="AS15">
        <f t="shared" si="8"/>
        <v>23</v>
      </c>
      <c r="AT15">
        <f t="shared" si="9"/>
        <v>1</v>
      </c>
      <c r="AU15">
        <f t="shared" si="10"/>
        <v>2</v>
      </c>
      <c r="AV15">
        <f t="shared" si="11"/>
        <v>4</v>
      </c>
      <c r="AW15">
        <f t="shared" si="12"/>
        <v>30</v>
      </c>
      <c r="AX15">
        <f t="shared" si="13"/>
        <v>29</v>
      </c>
      <c r="AY15" s="19">
        <v>52000</v>
      </c>
      <c r="AZ15" s="18">
        <f t="shared" si="14"/>
        <v>1733.3333333333333</v>
      </c>
      <c r="BA15">
        <f t="shared" si="15"/>
        <v>1733.3333333333333</v>
      </c>
      <c r="BB15" s="20">
        <f t="shared" si="16"/>
        <v>50266.666666666664</v>
      </c>
    </row>
    <row r="16" spans="1:54" x14ac:dyDescent="0.3">
      <c r="E16" s="11">
        <v>8</v>
      </c>
      <c r="F16" s="5">
        <v>1008</v>
      </c>
      <c r="G16" s="5" t="s">
        <v>10</v>
      </c>
      <c r="H16" s="5">
        <f t="shared" si="5"/>
        <v>4</v>
      </c>
      <c r="I16" s="5" t="s">
        <v>45</v>
      </c>
      <c r="J16" s="5" t="s">
        <v>45</v>
      </c>
      <c r="K16" s="5" t="s">
        <v>45</v>
      </c>
      <c r="L16" s="5" t="s">
        <v>45</v>
      </c>
      <c r="M16" s="5" t="s">
        <v>45</v>
      </c>
      <c r="N16" s="5" t="s">
        <v>45</v>
      </c>
      <c r="O16" s="5" t="str">
        <f t="shared" si="3"/>
        <v>WO</v>
      </c>
      <c r="P16" s="5" t="s">
        <v>45</v>
      </c>
      <c r="Q16" s="5" t="s">
        <v>45</v>
      </c>
      <c r="R16" s="5" t="s">
        <v>45</v>
      </c>
      <c r="S16" s="5" t="s">
        <v>48</v>
      </c>
      <c r="T16" s="5" t="s">
        <v>45</v>
      </c>
      <c r="U16" s="5" t="s">
        <v>45</v>
      </c>
      <c r="V16" s="5" t="str">
        <f t="shared" si="3"/>
        <v>WO</v>
      </c>
      <c r="W16" s="5" t="s">
        <v>45</v>
      </c>
      <c r="X16" s="5" t="s">
        <v>45</v>
      </c>
      <c r="Y16" s="5" t="s">
        <v>48</v>
      </c>
      <c r="Z16" s="5" t="s">
        <v>45</v>
      </c>
      <c r="AA16" s="5" t="s">
        <v>45</v>
      </c>
      <c r="AB16" s="5" t="s">
        <v>45</v>
      </c>
      <c r="AC16" s="5" t="str">
        <f t="shared" si="3"/>
        <v>WO</v>
      </c>
      <c r="AD16" s="5" t="s">
        <v>45</v>
      </c>
      <c r="AE16" s="5" t="s">
        <v>45</v>
      </c>
      <c r="AF16" s="5" t="s">
        <v>45</v>
      </c>
      <c r="AG16" s="5" t="s">
        <v>45</v>
      </c>
      <c r="AH16" s="5" t="s">
        <v>45</v>
      </c>
      <c r="AI16" s="5" t="s">
        <v>45</v>
      </c>
      <c r="AJ16" s="5" t="str">
        <f t="shared" si="4"/>
        <v>WO</v>
      </c>
      <c r="AK16" s="5" t="s">
        <v>45</v>
      </c>
      <c r="AL16" s="5" t="s">
        <v>45</v>
      </c>
      <c r="AM16" s="5"/>
      <c r="AN16" s="5"/>
      <c r="AO16" s="11">
        <v>8</v>
      </c>
      <c r="AP16" s="5">
        <v>1008</v>
      </c>
      <c r="AQ16" s="5" t="s">
        <v>10</v>
      </c>
      <c r="AR16" s="5" t="s">
        <v>53</v>
      </c>
      <c r="AS16">
        <f t="shared" si="8"/>
        <v>24</v>
      </c>
      <c r="AT16">
        <f t="shared" si="9"/>
        <v>0</v>
      </c>
      <c r="AU16">
        <f t="shared" si="10"/>
        <v>2</v>
      </c>
      <c r="AV16">
        <f t="shared" si="11"/>
        <v>4</v>
      </c>
      <c r="AW16">
        <f t="shared" si="12"/>
        <v>30</v>
      </c>
      <c r="AX16">
        <f t="shared" si="13"/>
        <v>30</v>
      </c>
      <c r="AY16" s="19">
        <v>44000</v>
      </c>
      <c r="AZ16" s="18">
        <f t="shared" si="14"/>
        <v>1466.6666666666667</v>
      </c>
      <c r="BA16">
        <f t="shared" si="15"/>
        <v>0</v>
      </c>
      <c r="BB16" s="20">
        <f t="shared" si="16"/>
        <v>44000</v>
      </c>
    </row>
    <row r="17" spans="5:54" x14ac:dyDescent="0.3">
      <c r="E17" s="11">
        <v>9</v>
      </c>
      <c r="F17" s="5">
        <v>1009</v>
      </c>
      <c r="G17" s="5" t="s">
        <v>11</v>
      </c>
      <c r="H17" s="5">
        <f t="shared" si="5"/>
        <v>4</v>
      </c>
      <c r="I17" s="5" t="s">
        <v>45</v>
      </c>
      <c r="J17" s="5" t="s">
        <v>46</v>
      </c>
      <c r="K17" s="5" t="s">
        <v>45</v>
      </c>
      <c r="L17" s="5" t="s">
        <v>45</v>
      </c>
      <c r="M17" s="5" t="s">
        <v>45</v>
      </c>
      <c r="N17" s="5" t="s">
        <v>45</v>
      </c>
      <c r="O17" s="5" t="str">
        <f t="shared" si="3"/>
        <v>WO</v>
      </c>
      <c r="P17" s="5" t="s">
        <v>45</v>
      </c>
      <c r="Q17" s="5" t="s">
        <v>45</v>
      </c>
      <c r="R17" s="5" t="s">
        <v>45</v>
      </c>
      <c r="S17" s="5" t="s">
        <v>48</v>
      </c>
      <c r="T17" s="5" t="s">
        <v>45</v>
      </c>
      <c r="U17" s="5" t="s">
        <v>45</v>
      </c>
      <c r="V17" s="5" t="str">
        <f t="shared" si="3"/>
        <v>WO</v>
      </c>
      <c r="W17" s="5" t="s">
        <v>45</v>
      </c>
      <c r="X17" s="5" t="s">
        <v>45</v>
      </c>
      <c r="Y17" s="5" t="s">
        <v>48</v>
      </c>
      <c r="Z17" s="5" t="s">
        <v>45</v>
      </c>
      <c r="AA17" s="5" t="s">
        <v>45</v>
      </c>
      <c r="AB17" s="5" t="s">
        <v>45</v>
      </c>
      <c r="AC17" s="5" t="str">
        <f t="shared" si="3"/>
        <v>WO</v>
      </c>
      <c r="AD17" s="5" t="s">
        <v>45</v>
      </c>
      <c r="AE17" s="5" t="s">
        <v>45</v>
      </c>
      <c r="AF17" s="5" t="s">
        <v>45</v>
      </c>
      <c r="AG17" s="5" t="s">
        <v>45</v>
      </c>
      <c r="AH17" s="5" t="s">
        <v>45</v>
      </c>
      <c r="AI17" s="5" t="s">
        <v>45</v>
      </c>
      <c r="AJ17" s="5" t="str">
        <f t="shared" si="4"/>
        <v>WO</v>
      </c>
      <c r="AK17" s="5" t="s">
        <v>45</v>
      </c>
      <c r="AL17" s="5" t="s">
        <v>45</v>
      </c>
      <c r="AM17" s="5"/>
      <c r="AN17" s="5"/>
      <c r="AO17" s="11">
        <v>9</v>
      </c>
      <c r="AP17" s="5">
        <v>1009</v>
      </c>
      <c r="AQ17" s="5" t="s">
        <v>11</v>
      </c>
      <c r="AR17" s="5" t="s">
        <v>53</v>
      </c>
      <c r="AS17">
        <f t="shared" si="8"/>
        <v>23</v>
      </c>
      <c r="AT17">
        <f t="shared" si="9"/>
        <v>1</v>
      </c>
      <c r="AU17">
        <f t="shared" si="10"/>
        <v>2</v>
      </c>
      <c r="AV17">
        <f t="shared" si="11"/>
        <v>4</v>
      </c>
      <c r="AW17">
        <f t="shared" si="12"/>
        <v>30</v>
      </c>
      <c r="AX17">
        <f t="shared" si="13"/>
        <v>29</v>
      </c>
      <c r="AY17" s="19">
        <v>37000</v>
      </c>
      <c r="AZ17" s="18">
        <f t="shared" si="14"/>
        <v>1233.3333333333333</v>
      </c>
      <c r="BA17">
        <f t="shared" si="15"/>
        <v>1233.3333333333333</v>
      </c>
      <c r="BB17" s="20">
        <f t="shared" si="16"/>
        <v>35766.666666666664</v>
      </c>
    </row>
    <row r="18" spans="5:54" x14ac:dyDescent="0.3">
      <c r="E18" s="11">
        <v>10</v>
      </c>
      <c r="F18" s="5">
        <v>1010</v>
      </c>
      <c r="G18" s="5" t="s">
        <v>12</v>
      </c>
      <c r="H18" s="5">
        <f t="shared" si="5"/>
        <v>4</v>
      </c>
      <c r="I18" s="5" t="s">
        <v>45</v>
      </c>
      <c r="J18" s="5" t="s">
        <v>45</v>
      </c>
      <c r="K18" s="5" t="s">
        <v>45</v>
      </c>
      <c r="L18" s="5" t="s">
        <v>45</v>
      </c>
      <c r="M18" s="5" t="s">
        <v>45</v>
      </c>
      <c r="N18" s="5" t="s">
        <v>45</v>
      </c>
      <c r="O18" s="5" t="str">
        <f t="shared" si="3"/>
        <v>WO</v>
      </c>
      <c r="P18" s="5" t="s">
        <v>45</v>
      </c>
      <c r="Q18" s="5" t="s">
        <v>45</v>
      </c>
      <c r="R18" s="5" t="s">
        <v>45</v>
      </c>
      <c r="S18" s="5" t="s">
        <v>48</v>
      </c>
      <c r="T18" s="5" t="s">
        <v>45</v>
      </c>
      <c r="U18" s="5" t="s">
        <v>45</v>
      </c>
      <c r="V18" s="5" t="str">
        <f t="shared" si="3"/>
        <v>WO</v>
      </c>
      <c r="W18" s="5" t="s">
        <v>45</v>
      </c>
      <c r="X18" s="5" t="s">
        <v>45</v>
      </c>
      <c r="Y18" s="5" t="s">
        <v>48</v>
      </c>
      <c r="Z18" s="5" t="s">
        <v>45</v>
      </c>
      <c r="AA18" s="5" t="s">
        <v>45</v>
      </c>
      <c r="AB18" s="5" t="s">
        <v>45</v>
      </c>
      <c r="AC18" s="5" t="str">
        <f t="shared" si="3"/>
        <v>WO</v>
      </c>
      <c r="AD18" s="5" t="s">
        <v>45</v>
      </c>
      <c r="AE18" s="5" t="s">
        <v>45</v>
      </c>
      <c r="AF18" s="5" t="s">
        <v>45</v>
      </c>
      <c r="AG18" s="5" t="s">
        <v>45</v>
      </c>
      <c r="AH18" s="5" t="s">
        <v>45</v>
      </c>
      <c r="AI18" s="5" t="s">
        <v>45</v>
      </c>
      <c r="AJ18" s="5" t="str">
        <f t="shared" si="4"/>
        <v>WO</v>
      </c>
      <c r="AK18" s="5" t="s">
        <v>45</v>
      </c>
      <c r="AL18" s="5" t="s">
        <v>46</v>
      </c>
      <c r="AM18" s="5"/>
      <c r="AN18" s="5"/>
      <c r="AO18" s="11">
        <v>10</v>
      </c>
      <c r="AP18" s="5">
        <v>1010</v>
      </c>
      <c r="AQ18" s="5" t="s">
        <v>12</v>
      </c>
      <c r="AR18" s="5" t="s">
        <v>53</v>
      </c>
      <c r="AS18">
        <f t="shared" si="8"/>
        <v>23</v>
      </c>
      <c r="AT18">
        <f t="shared" si="9"/>
        <v>1</v>
      </c>
      <c r="AU18">
        <f t="shared" si="10"/>
        <v>2</v>
      </c>
      <c r="AV18">
        <f t="shared" si="11"/>
        <v>4</v>
      </c>
      <c r="AW18">
        <f t="shared" si="12"/>
        <v>30</v>
      </c>
      <c r="AX18">
        <f t="shared" si="13"/>
        <v>29</v>
      </c>
      <c r="AY18" s="19">
        <v>26000</v>
      </c>
      <c r="AZ18" s="18">
        <f t="shared" si="14"/>
        <v>866.66666666666663</v>
      </c>
      <c r="BA18">
        <f t="shared" si="15"/>
        <v>866.66666666666663</v>
      </c>
      <c r="BB18" s="20">
        <f t="shared" si="16"/>
        <v>25133.333333333332</v>
      </c>
    </row>
    <row r="19" spans="5:54" x14ac:dyDescent="0.3">
      <c r="E19" s="11">
        <v>11</v>
      </c>
      <c r="F19" s="5">
        <v>1011</v>
      </c>
      <c r="G19" s="5" t="s">
        <v>13</v>
      </c>
      <c r="H19" s="5">
        <f t="shared" si="5"/>
        <v>4</v>
      </c>
      <c r="I19" s="5" t="s">
        <v>45</v>
      </c>
      <c r="J19" s="5" t="s">
        <v>45</v>
      </c>
      <c r="K19" s="5" t="s">
        <v>45</v>
      </c>
      <c r="L19" s="5" t="s">
        <v>45</v>
      </c>
      <c r="M19" s="5" t="s">
        <v>45</v>
      </c>
      <c r="N19" s="5" t="s">
        <v>45</v>
      </c>
      <c r="O19" s="5" t="str">
        <f t="shared" si="3"/>
        <v>WO</v>
      </c>
      <c r="P19" s="5" t="s">
        <v>45</v>
      </c>
      <c r="Q19" s="5" t="s">
        <v>45</v>
      </c>
      <c r="R19" s="5" t="s">
        <v>45</v>
      </c>
      <c r="S19" s="5" t="s">
        <v>48</v>
      </c>
      <c r="T19" s="5" t="s">
        <v>45</v>
      </c>
      <c r="U19" s="5" t="s">
        <v>45</v>
      </c>
      <c r="V19" s="5" t="str">
        <f t="shared" si="3"/>
        <v>WO</v>
      </c>
      <c r="W19" s="5" t="s">
        <v>45</v>
      </c>
      <c r="X19" s="5" t="s">
        <v>45</v>
      </c>
      <c r="Y19" s="5" t="s">
        <v>48</v>
      </c>
      <c r="Z19" s="5" t="s">
        <v>45</v>
      </c>
      <c r="AA19" s="5" t="s">
        <v>45</v>
      </c>
      <c r="AB19" s="5" t="s">
        <v>45</v>
      </c>
      <c r="AC19" s="5" t="str">
        <f t="shared" si="3"/>
        <v>WO</v>
      </c>
      <c r="AD19" s="5" t="s">
        <v>45</v>
      </c>
      <c r="AE19" s="5" t="s">
        <v>45</v>
      </c>
      <c r="AF19" s="5" t="s">
        <v>46</v>
      </c>
      <c r="AG19" s="5" t="s">
        <v>45</v>
      </c>
      <c r="AH19" s="5" t="s">
        <v>45</v>
      </c>
      <c r="AI19" s="5" t="s">
        <v>45</v>
      </c>
      <c r="AJ19" s="5" t="str">
        <f t="shared" si="4"/>
        <v>WO</v>
      </c>
      <c r="AK19" s="5" t="s">
        <v>45</v>
      </c>
      <c r="AL19" s="5" t="s">
        <v>45</v>
      </c>
      <c r="AM19" s="5"/>
      <c r="AN19" s="5"/>
      <c r="AO19" s="11">
        <v>11</v>
      </c>
      <c r="AP19" s="5">
        <v>1011</v>
      </c>
      <c r="AQ19" s="5" t="s">
        <v>13</v>
      </c>
      <c r="AR19" s="5" t="s">
        <v>53</v>
      </c>
      <c r="AS19">
        <f t="shared" si="8"/>
        <v>23</v>
      </c>
      <c r="AT19">
        <f t="shared" si="9"/>
        <v>1</v>
      </c>
      <c r="AU19">
        <f t="shared" si="10"/>
        <v>2</v>
      </c>
      <c r="AV19">
        <f t="shared" si="11"/>
        <v>4</v>
      </c>
      <c r="AW19">
        <f t="shared" si="12"/>
        <v>30</v>
      </c>
      <c r="AX19">
        <f t="shared" si="13"/>
        <v>29</v>
      </c>
      <c r="AY19" s="19">
        <v>62000</v>
      </c>
      <c r="AZ19" s="18">
        <f t="shared" si="14"/>
        <v>2066.6666666666665</v>
      </c>
      <c r="BA19">
        <f t="shared" si="15"/>
        <v>2066.6666666666665</v>
      </c>
      <c r="BB19" s="20">
        <f t="shared" si="16"/>
        <v>59933.333333333336</v>
      </c>
    </row>
    <row r="20" spans="5:54" x14ac:dyDescent="0.3">
      <c r="E20" s="11">
        <v>12</v>
      </c>
      <c r="F20" s="5">
        <v>1012</v>
      </c>
      <c r="G20" s="5" t="s">
        <v>14</v>
      </c>
      <c r="H20" s="5">
        <f t="shared" si="5"/>
        <v>4</v>
      </c>
      <c r="I20" s="5" t="s">
        <v>45</v>
      </c>
      <c r="J20" s="5" t="s">
        <v>45</v>
      </c>
      <c r="K20" s="5" t="s">
        <v>45</v>
      </c>
      <c r="L20" s="5" t="s">
        <v>45</v>
      </c>
      <c r="M20" s="5" t="s">
        <v>45</v>
      </c>
      <c r="N20" s="5" t="s">
        <v>45</v>
      </c>
      <c r="O20" s="5" t="str">
        <f t="shared" si="3"/>
        <v>WO</v>
      </c>
      <c r="P20" s="5" t="s">
        <v>45</v>
      </c>
      <c r="Q20" s="5" t="s">
        <v>45</v>
      </c>
      <c r="R20" s="5" t="s">
        <v>45</v>
      </c>
      <c r="S20" s="5" t="s">
        <v>48</v>
      </c>
      <c r="T20" s="5" t="s">
        <v>45</v>
      </c>
      <c r="U20" s="5" t="s">
        <v>45</v>
      </c>
      <c r="V20" s="5" t="str">
        <f t="shared" si="3"/>
        <v>WO</v>
      </c>
      <c r="W20" s="5" t="s">
        <v>45</v>
      </c>
      <c r="X20" s="5" t="s">
        <v>45</v>
      </c>
      <c r="Y20" s="5" t="s">
        <v>48</v>
      </c>
      <c r="Z20" s="5" t="s">
        <v>45</v>
      </c>
      <c r="AA20" s="5" t="s">
        <v>45</v>
      </c>
      <c r="AB20" s="5" t="s">
        <v>45</v>
      </c>
      <c r="AC20" s="5" t="str">
        <f t="shared" si="3"/>
        <v>WO</v>
      </c>
      <c r="AD20" s="5" t="s">
        <v>45</v>
      </c>
      <c r="AE20" s="5" t="s">
        <v>45</v>
      </c>
      <c r="AF20" s="5" t="s">
        <v>45</v>
      </c>
      <c r="AG20" s="5" t="s">
        <v>45</v>
      </c>
      <c r="AH20" s="5" t="s">
        <v>45</v>
      </c>
      <c r="AI20" s="5" t="s">
        <v>45</v>
      </c>
      <c r="AJ20" s="5" t="str">
        <f t="shared" si="4"/>
        <v>WO</v>
      </c>
      <c r="AK20" s="5" t="s">
        <v>45</v>
      </c>
      <c r="AL20" s="5" t="s">
        <v>45</v>
      </c>
      <c r="AM20" s="5"/>
      <c r="AN20" s="5"/>
      <c r="AO20" s="11">
        <v>12</v>
      </c>
      <c r="AP20" s="5">
        <v>1012</v>
      </c>
      <c r="AQ20" s="5" t="s">
        <v>14</v>
      </c>
      <c r="AR20" s="5" t="s">
        <v>53</v>
      </c>
      <c r="AS20">
        <f t="shared" si="8"/>
        <v>24</v>
      </c>
      <c r="AT20">
        <f t="shared" si="9"/>
        <v>0</v>
      </c>
      <c r="AU20">
        <f t="shared" si="10"/>
        <v>2</v>
      </c>
      <c r="AV20">
        <f t="shared" si="11"/>
        <v>4</v>
      </c>
      <c r="AW20">
        <f t="shared" si="12"/>
        <v>30</v>
      </c>
      <c r="AX20">
        <f t="shared" si="13"/>
        <v>30</v>
      </c>
      <c r="AY20" s="19">
        <v>25000</v>
      </c>
      <c r="AZ20" s="18">
        <f t="shared" si="14"/>
        <v>833.33333333333337</v>
      </c>
      <c r="BA20">
        <f t="shared" si="15"/>
        <v>0</v>
      </c>
      <c r="BB20" s="20">
        <f t="shared" si="16"/>
        <v>25000</v>
      </c>
    </row>
    <row r="21" spans="5:54" x14ac:dyDescent="0.3">
      <c r="E21" s="11">
        <v>13</v>
      </c>
      <c r="F21" s="5">
        <v>1013</v>
      </c>
      <c r="G21" s="5" t="s">
        <v>15</v>
      </c>
      <c r="H21" s="5">
        <f t="shared" si="5"/>
        <v>4</v>
      </c>
      <c r="I21" s="5" t="s">
        <v>45</v>
      </c>
      <c r="J21" s="5" t="s">
        <v>45</v>
      </c>
      <c r="K21" s="5" t="s">
        <v>45</v>
      </c>
      <c r="L21" s="5" t="s">
        <v>45</v>
      </c>
      <c r="M21" s="5" t="s">
        <v>45</v>
      </c>
      <c r="N21" s="5" t="s">
        <v>45</v>
      </c>
      <c r="O21" s="5" t="str">
        <f t="shared" si="3"/>
        <v>WO</v>
      </c>
      <c r="P21" s="5" t="s">
        <v>45</v>
      </c>
      <c r="Q21" s="5" t="s">
        <v>45</v>
      </c>
      <c r="R21" s="5" t="s">
        <v>45</v>
      </c>
      <c r="S21" s="5" t="s">
        <v>48</v>
      </c>
      <c r="T21" s="5" t="s">
        <v>45</v>
      </c>
      <c r="U21" s="5" t="s">
        <v>45</v>
      </c>
      <c r="V21" s="5" t="str">
        <f t="shared" si="3"/>
        <v>WO</v>
      </c>
      <c r="W21" s="5" t="s">
        <v>45</v>
      </c>
      <c r="X21" s="5" t="s">
        <v>45</v>
      </c>
      <c r="Y21" s="5" t="s">
        <v>48</v>
      </c>
      <c r="Z21" s="5" t="s">
        <v>45</v>
      </c>
      <c r="AA21" s="5" t="s">
        <v>45</v>
      </c>
      <c r="AB21" s="5" t="s">
        <v>45</v>
      </c>
      <c r="AC21" s="5" t="str">
        <f t="shared" si="3"/>
        <v>WO</v>
      </c>
      <c r="AD21" s="5" t="s">
        <v>45</v>
      </c>
      <c r="AE21" s="5" t="s">
        <v>45</v>
      </c>
      <c r="AF21" s="5" t="s">
        <v>45</v>
      </c>
      <c r="AG21" s="5" t="s">
        <v>45</v>
      </c>
      <c r="AH21" s="5" t="s">
        <v>45</v>
      </c>
      <c r="AI21" s="5" t="s">
        <v>45</v>
      </c>
      <c r="AJ21" s="5" t="str">
        <f t="shared" si="4"/>
        <v>WO</v>
      </c>
      <c r="AK21" s="5" t="s">
        <v>45</v>
      </c>
      <c r="AL21" s="5" t="s">
        <v>45</v>
      </c>
      <c r="AM21" s="5"/>
      <c r="AN21" s="5"/>
      <c r="AO21" s="11">
        <v>13</v>
      </c>
      <c r="AP21" s="5">
        <v>1013</v>
      </c>
      <c r="AQ21" s="5" t="s">
        <v>15</v>
      </c>
      <c r="AR21" s="5" t="s">
        <v>53</v>
      </c>
      <c r="AS21">
        <f t="shared" si="8"/>
        <v>24</v>
      </c>
      <c r="AT21">
        <f t="shared" si="9"/>
        <v>0</v>
      </c>
      <c r="AU21">
        <f t="shared" si="10"/>
        <v>2</v>
      </c>
      <c r="AV21">
        <f t="shared" si="11"/>
        <v>4</v>
      </c>
      <c r="AW21">
        <f t="shared" si="12"/>
        <v>30</v>
      </c>
      <c r="AX21">
        <f t="shared" si="13"/>
        <v>30</v>
      </c>
      <c r="AY21" s="19">
        <v>46000</v>
      </c>
      <c r="AZ21" s="18">
        <f t="shared" si="14"/>
        <v>1533.3333333333333</v>
      </c>
      <c r="BA21">
        <f t="shared" si="15"/>
        <v>0</v>
      </c>
      <c r="BB21" s="20">
        <f t="shared" si="16"/>
        <v>46000</v>
      </c>
    </row>
    <row r="22" spans="5:54" x14ac:dyDescent="0.3">
      <c r="E22" s="11">
        <v>14</v>
      </c>
      <c r="F22" s="5">
        <v>1014</v>
      </c>
      <c r="G22" s="5" t="s">
        <v>16</v>
      </c>
      <c r="H22" s="5">
        <f t="shared" si="5"/>
        <v>4</v>
      </c>
      <c r="I22" s="5" t="s">
        <v>45</v>
      </c>
      <c r="J22" s="5" t="s">
        <v>45</v>
      </c>
      <c r="K22" s="5" t="s">
        <v>45</v>
      </c>
      <c r="L22" s="5" t="s">
        <v>45</v>
      </c>
      <c r="M22" s="5" t="s">
        <v>45</v>
      </c>
      <c r="N22" s="5" t="s">
        <v>45</v>
      </c>
      <c r="O22" s="5" t="str">
        <f t="shared" si="3"/>
        <v>WO</v>
      </c>
      <c r="P22" s="5" t="s">
        <v>45</v>
      </c>
      <c r="Q22" s="5" t="s">
        <v>45</v>
      </c>
      <c r="R22" s="5" t="s">
        <v>45</v>
      </c>
      <c r="S22" s="5" t="s">
        <v>48</v>
      </c>
      <c r="T22" s="5" t="s">
        <v>45</v>
      </c>
      <c r="U22" s="5" t="s">
        <v>45</v>
      </c>
      <c r="V22" s="5" t="str">
        <f t="shared" ref="O22:AC34" si="17">IF(V$7="sun","WO","")</f>
        <v>WO</v>
      </c>
      <c r="W22" s="5" t="s">
        <v>45</v>
      </c>
      <c r="X22" s="5" t="s">
        <v>45</v>
      </c>
      <c r="Y22" s="5" t="s">
        <v>48</v>
      </c>
      <c r="Z22" s="5" t="s">
        <v>45</v>
      </c>
      <c r="AA22" s="5" t="s">
        <v>45</v>
      </c>
      <c r="AB22" s="5" t="s">
        <v>45</v>
      </c>
      <c r="AC22" s="5" t="str">
        <f t="shared" si="17"/>
        <v>WO</v>
      </c>
      <c r="AD22" s="5" t="s">
        <v>45</v>
      </c>
      <c r="AE22" s="5" t="s">
        <v>45</v>
      </c>
      <c r="AF22" s="5" t="s">
        <v>45</v>
      </c>
      <c r="AG22" s="5" t="s">
        <v>45</v>
      </c>
      <c r="AH22" s="5" t="s">
        <v>45</v>
      </c>
      <c r="AI22" s="5" t="s">
        <v>45</v>
      </c>
      <c r="AJ22" s="5" t="str">
        <f t="shared" si="4"/>
        <v>WO</v>
      </c>
      <c r="AK22" s="5" t="s">
        <v>45</v>
      </c>
      <c r="AL22" s="5" t="s">
        <v>45</v>
      </c>
      <c r="AM22" s="5"/>
      <c r="AN22" s="5"/>
      <c r="AO22" s="11">
        <v>14</v>
      </c>
      <c r="AP22" s="5">
        <v>1014</v>
      </c>
      <c r="AQ22" s="5" t="s">
        <v>16</v>
      </c>
      <c r="AR22" s="5" t="s">
        <v>53</v>
      </c>
      <c r="AS22">
        <f t="shared" si="8"/>
        <v>24</v>
      </c>
      <c r="AT22">
        <f t="shared" si="9"/>
        <v>0</v>
      </c>
      <c r="AU22">
        <f t="shared" si="10"/>
        <v>2</v>
      </c>
      <c r="AV22">
        <f t="shared" si="11"/>
        <v>4</v>
      </c>
      <c r="AW22">
        <f t="shared" si="12"/>
        <v>30</v>
      </c>
      <c r="AX22">
        <f t="shared" si="13"/>
        <v>30</v>
      </c>
      <c r="AY22" s="19">
        <v>42000</v>
      </c>
      <c r="AZ22" s="18">
        <f t="shared" si="14"/>
        <v>1400</v>
      </c>
      <c r="BA22">
        <f t="shared" si="15"/>
        <v>0</v>
      </c>
      <c r="BB22" s="20">
        <f t="shared" si="16"/>
        <v>42000</v>
      </c>
    </row>
    <row r="23" spans="5:54" x14ac:dyDescent="0.3">
      <c r="E23" s="11">
        <v>15</v>
      </c>
      <c r="F23" s="5">
        <v>1015</v>
      </c>
      <c r="G23" s="5" t="s">
        <v>17</v>
      </c>
      <c r="H23" s="5">
        <f t="shared" si="5"/>
        <v>4</v>
      </c>
      <c r="I23" s="5" t="s">
        <v>45</v>
      </c>
      <c r="J23" s="5" t="s">
        <v>45</v>
      </c>
      <c r="K23" s="5" t="s">
        <v>45</v>
      </c>
      <c r="L23" s="5" t="s">
        <v>45</v>
      </c>
      <c r="M23" s="5" t="s">
        <v>45</v>
      </c>
      <c r="N23" s="5" t="s">
        <v>45</v>
      </c>
      <c r="O23" s="5" t="str">
        <f t="shared" si="17"/>
        <v>WO</v>
      </c>
      <c r="P23" s="5" t="s">
        <v>45</v>
      </c>
      <c r="Q23" s="5" t="s">
        <v>45</v>
      </c>
      <c r="R23" s="5" t="s">
        <v>45</v>
      </c>
      <c r="S23" s="5" t="s">
        <v>48</v>
      </c>
      <c r="T23" s="5" t="s">
        <v>45</v>
      </c>
      <c r="U23" s="5" t="s">
        <v>45</v>
      </c>
      <c r="V23" s="5" t="str">
        <f t="shared" si="17"/>
        <v>WO</v>
      </c>
      <c r="W23" s="5" t="s">
        <v>45</v>
      </c>
      <c r="X23" s="5" t="s">
        <v>45</v>
      </c>
      <c r="Y23" s="5" t="s">
        <v>48</v>
      </c>
      <c r="Z23" s="5" t="s">
        <v>45</v>
      </c>
      <c r="AA23" s="5" t="s">
        <v>45</v>
      </c>
      <c r="AB23" s="5" t="s">
        <v>45</v>
      </c>
      <c r="AC23" s="5" t="str">
        <f t="shared" si="17"/>
        <v>WO</v>
      </c>
      <c r="AD23" s="5" t="s">
        <v>45</v>
      </c>
      <c r="AE23" s="5" t="s">
        <v>45</v>
      </c>
      <c r="AF23" s="5" t="s">
        <v>45</v>
      </c>
      <c r="AG23" s="5" t="s">
        <v>45</v>
      </c>
      <c r="AH23" s="5" t="s">
        <v>45</v>
      </c>
      <c r="AI23" s="5" t="s">
        <v>45</v>
      </c>
      <c r="AJ23" s="5" t="str">
        <f t="shared" si="4"/>
        <v>WO</v>
      </c>
      <c r="AK23" s="5" t="s">
        <v>45</v>
      </c>
      <c r="AL23" s="5" t="s">
        <v>45</v>
      </c>
      <c r="AM23" s="5"/>
      <c r="AN23" s="5"/>
      <c r="AO23" s="11">
        <v>15</v>
      </c>
      <c r="AP23" s="5">
        <v>1015</v>
      </c>
      <c r="AQ23" s="5" t="s">
        <v>17</v>
      </c>
      <c r="AR23" s="5" t="s">
        <v>53</v>
      </c>
      <c r="AS23">
        <f t="shared" si="8"/>
        <v>24</v>
      </c>
      <c r="AT23">
        <f t="shared" si="9"/>
        <v>0</v>
      </c>
      <c r="AU23">
        <f t="shared" si="10"/>
        <v>2</v>
      </c>
      <c r="AV23">
        <f t="shared" si="11"/>
        <v>4</v>
      </c>
      <c r="AW23">
        <f t="shared" si="12"/>
        <v>30</v>
      </c>
      <c r="AX23">
        <f t="shared" si="13"/>
        <v>30</v>
      </c>
      <c r="AY23" s="19">
        <v>32000</v>
      </c>
      <c r="AZ23" s="18">
        <f t="shared" si="14"/>
        <v>1066.6666666666667</v>
      </c>
      <c r="BA23">
        <f t="shared" si="15"/>
        <v>0</v>
      </c>
      <c r="BB23" s="20">
        <f t="shared" si="16"/>
        <v>32000</v>
      </c>
    </row>
    <row r="24" spans="5:54" x14ac:dyDescent="0.3">
      <c r="E24" s="11">
        <v>16</v>
      </c>
      <c r="F24" s="5">
        <v>1016</v>
      </c>
      <c r="G24" s="5" t="s">
        <v>18</v>
      </c>
      <c r="H24" s="5">
        <f t="shared" si="5"/>
        <v>4</v>
      </c>
      <c r="I24" s="5" t="s">
        <v>45</v>
      </c>
      <c r="J24" s="5" t="s">
        <v>45</v>
      </c>
      <c r="K24" s="5" t="s">
        <v>45</v>
      </c>
      <c r="L24" s="5" t="s">
        <v>45</v>
      </c>
      <c r="M24" s="5" t="s">
        <v>45</v>
      </c>
      <c r="N24" s="5" t="s">
        <v>45</v>
      </c>
      <c r="O24" s="5" t="str">
        <f t="shared" si="17"/>
        <v>WO</v>
      </c>
      <c r="P24" s="5" t="s">
        <v>45</v>
      </c>
      <c r="Q24" s="5" t="s">
        <v>45</v>
      </c>
      <c r="R24" s="5" t="s">
        <v>46</v>
      </c>
      <c r="S24" s="5" t="s">
        <v>48</v>
      </c>
      <c r="T24" s="5" t="s">
        <v>45</v>
      </c>
      <c r="U24" s="5" t="s">
        <v>45</v>
      </c>
      <c r="V24" s="5" t="str">
        <f t="shared" si="17"/>
        <v>WO</v>
      </c>
      <c r="W24" s="5" t="s">
        <v>45</v>
      </c>
      <c r="X24" s="5" t="s">
        <v>45</v>
      </c>
      <c r="Y24" s="5" t="s">
        <v>48</v>
      </c>
      <c r="Z24" s="5" t="s">
        <v>45</v>
      </c>
      <c r="AA24" s="5" t="s">
        <v>45</v>
      </c>
      <c r="AB24" s="5" t="s">
        <v>45</v>
      </c>
      <c r="AC24" s="5" t="str">
        <f t="shared" si="17"/>
        <v>WO</v>
      </c>
      <c r="AD24" s="5" t="s">
        <v>45</v>
      </c>
      <c r="AE24" s="5" t="s">
        <v>45</v>
      </c>
      <c r="AF24" s="5" t="s">
        <v>45</v>
      </c>
      <c r="AG24" s="5" t="s">
        <v>45</v>
      </c>
      <c r="AH24" s="5" t="s">
        <v>45</v>
      </c>
      <c r="AI24" s="5" t="s">
        <v>45</v>
      </c>
      <c r="AJ24" s="5" t="str">
        <f t="shared" si="4"/>
        <v>WO</v>
      </c>
      <c r="AK24" s="5" t="s">
        <v>45</v>
      </c>
      <c r="AL24" s="5" t="s">
        <v>45</v>
      </c>
      <c r="AM24" s="5"/>
      <c r="AN24" s="5"/>
      <c r="AO24" s="11">
        <v>16</v>
      </c>
      <c r="AP24" s="5">
        <v>1016</v>
      </c>
      <c r="AQ24" s="5" t="s">
        <v>18</v>
      </c>
      <c r="AR24" s="5" t="s">
        <v>53</v>
      </c>
      <c r="AS24">
        <f t="shared" si="8"/>
        <v>23</v>
      </c>
      <c r="AT24">
        <f t="shared" si="9"/>
        <v>1</v>
      </c>
      <c r="AU24">
        <f t="shared" si="10"/>
        <v>2</v>
      </c>
      <c r="AV24">
        <f t="shared" si="11"/>
        <v>4</v>
      </c>
      <c r="AW24">
        <f t="shared" si="12"/>
        <v>30</v>
      </c>
      <c r="AX24">
        <f t="shared" si="13"/>
        <v>29</v>
      </c>
      <c r="AY24" s="19">
        <v>55000</v>
      </c>
      <c r="AZ24" s="18">
        <f t="shared" si="14"/>
        <v>1833.3333333333333</v>
      </c>
      <c r="BA24">
        <f t="shared" si="15"/>
        <v>1833.3333333333333</v>
      </c>
      <c r="BB24" s="20">
        <f t="shared" si="16"/>
        <v>53166.666666666664</v>
      </c>
    </row>
    <row r="25" spans="5:54" x14ac:dyDescent="0.3">
      <c r="E25" s="11">
        <v>17</v>
      </c>
      <c r="F25" s="5">
        <v>1017</v>
      </c>
      <c r="G25" s="5" t="s">
        <v>19</v>
      </c>
      <c r="H25" s="5">
        <f t="shared" si="5"/>
        <v>4</v>
      </c>
      <c r="I25" s="5" t="s">
        <v>45</v>
      </c>
      <c r="J25" s="5" t="s">
        <v>45</v>
      </c>
      <c r="K25" s="5" t="s">
        <v>45</v>
      </c>
      <c r="L25" s="5" t="s">
        <v>45</v>
      </c>
      <c r="M25" s="5" t="s">
        <v>45</v>
      </c>
      <c r="N25" s="5" t="s">
        <v>45</v>
      </c>
      <c r="O25" s="5" t="str">
        <f t="shared" si="17"/>
        <v>WO</v>
      </c>
      <c r="P25" s="5" t="s">
        <v>45</v>
      </c>
      <c r="Q25" s="5" t="s">
        <v>45</v>
      </c>
      <c r="R25" s="5" t="s">
        <v>45</v>
      </c>
      <c r="S25" s="5" t="s">
        <v>48</v>
      </c>
      <c r="T25" s="5" t="s">
        <v>45</v>
      </c>
      <c r="U25" s="5" t="s">
        <v>45</v>
      </c>
      <c r="V25" s="5" t="str">
        <f t="shared" si="17"/>
        <v>WO</v>
      </c>
      <c r="W25" s="5" t="s">
        <v>45</v>
      </c>
      <c r="X25" s="5" t="s">
        <v>45</v>
      </c>
      <c r="Y25" s="5" t="s">
        <v>48</v>
      </c>
      <c r="Z25" s="5" t="s">
        <v>45</v>
      </c>
      <c r="AA25" s="5" t="s">
        <v>45</v>
      </c>
      <c r="AB25" s="5" t="s">
        <v>45</v>
      </c>
      <c r="AC25" s="5" t="str">
        <f t="shared" si="17"/>
        <v>WO</v>
      </c>
      <c r="AD25" s="5" t="s">
        <v>45</v>
      </c>
      <c r="AE25" s="5" t="s">
        <v>45</v>
      </c>
      <c r="AF25" s="5" t="s">
        <v>45</v>
      </c>
      <c r="AG25" s="5" t="s">
        <v>45</v>
      </c>
      <c r="AH25" s="5" t="s">
        <v>45</v>
      </c>
      <c r="AI25" s="5" t="s">
        <v>45</v>
      </c>
      <c r="AJ25" s="5" t="str">
        <f t="shared" si="7"/>
        <v>WO</v>
      </c>
      <c r="AK25" s="5" t="s">
        <v>45</v>
      </c>
      <c r="AL25" s="5" t="s">
        <v>45</v>
      </c>
      <c r="AM25" s="5"/>
      <c r="AN25" s="5"/>
      <c r="AO25" s="11">
        <v>17</v>
      </c>
      <c r="AP25" s="5">
        <v>1017</v>
      </c>
      <c r="AQ25" s="5" t="s">
        <v>19</v>
      </c>
      <c r="AR25" s="5" t="s">
        <v>53</v>
      </c>
      <c r="AS25">
        <f t="shared" si="8"/>
        <v>24</v>
      </c>
      <c r="AT25">
        <f t="shared" si="9"/>
        <v>0</v>
      </c>
      <c r="AU25">
        <f t="shared" si="10"/>
        <v>2</v>
      </c>
      <c r="AV25">
        <f t="shared" si="11"/>
        <v>4</v>
      </c>
      <c r="AW25">
        <f t="shared" si="12"/>
        <v>30</v>
      </c>
      <c r="AX25">
        <f t="shared" si="13"/>
        <v>30</v>
      </c>
      <c r="AY25" s="19">
        <v>60000</v>
      </c>
      <c r="AZ25" s="18">
        <f t="shared" si="14"/>
        <v>2000</v>
      </c>
      <c r="BA25">
        <f t="shared" si="15"/>
        <v>0</v>
      </c>
      <c r="BB25" s="20">
        <f t="shared" si="16"/>
        <v>60000</v>
      </c>
    </row>
    <row r="26" spans="5:54" x14ac:dyDescent="0.3">
      <c r="E26" s="11">
        <v>18</v>
      </c>
      <c r="F26" s="5">
        <v>1018</v>
      </c>
      <c r="G26" s="5" t="s">
        <v>20</v>
      </c>
      <c r="H26" s="5">
        <f t="shared" si="5"/>
        <v>4</v>
      </c>
      <c r="I26" s="5" t="s">
        <v>45</v>
      </c>
      <c r="J26" s="5" t="s">
        <v>45</v>
      </c>
      <c r="K26" s="5" t="s">
        <v>45</v>
      </c>
      <c r="L26" s="5" t="s">
        <v>45</v>
      </c>
      <c r="M26" s="5" t="s">
        <v>45</v>
      </c>
      <c r="N26" s="5" t="s">
        <v>45</v>
      </c>
      <c r="O26" s="5" t="str">
        <f t="shared" si="17"/>
        <v>WO</v>
      </c>
      <c r="P26" s="5" t="s">
        <v>45</v>
      </c>
      <c r="Q26" s="5" t="s">
        <v>45</v>
      </c>
      <c r="R26" s="5" t="s">
        <v>45</v>
      </c>
      <c r="S26" s="5" t="s">
        <v>48</v>
      </c>
      <c r="T26" s="5" t="s">
        <v>45</v>
      </c>
      <c r="U26" s="5" t="s">
        <v>45</v>
      </c>
      <c r="V26" s="5" t="str">
        <f t="shared" si="17"/>
        <v>WO</v>
      </c>
      <c r="W26" s="5" t="s">
        <v>45</v>
      </c>
      <c r="X26" s="5" t="s">
        <v>45</v>
      </c>
      <c r="Y26" s="5" t="s">
        <v>48</v>
      </c>
      <c r="Z26" s="5" t="s">
        <v>45</v>
      </c>
      <c r="AA26" s="5" t="s">
        <v>45</v>
      </c>
      <c r="AB26" s="5" t="s">
        <v>45</v>
      </c>
      <c r="AC26" s="5" t="str">
        <f t="shared" si="17"/>
        <v>WO</v>
      </c>
      <c r="AD26" s="5" t="s">
        <v>45</v>
      </c>
      <c r="AE26" s="5" t="s">
        <v>45</v>
      </c>
      <c r="AF26" s="5" t="s">
        <v>45</v>
      </c>
      <c r="AG26" s="5" t="s">
        <v>45</v>
      </c>
      <c r="AH26" s="5" t="s">
        <v>46</v>
      </c>
      <c r="AI26" s="5" t="s">
        <v>45</v>
      </c>
      <c r="AJ26" s="5" t="str">
        <f t="shared" si="7"/>
        <v>WO</v>
      </c>
      <c r="AK26" s="5" t="s">
        <v>45</v>
      </c>
      <c r="AL26" s="5" t="s">
        <v>45</v>
      </c>
      <c r="AM26" s="5"/>
      <c r="AN26" s="5"/>
      <c r="AO26" s="11">
        <v>18</v>
      </c>
      <c r="AP26" s="5">
        <v>1018</v>
      </c>
      <c r="AQ26" s="5" t="s">
        <v>20</v>
      </c>
      <c r="AR26" s="5" t="s">
        <v>53</v>
      </c>
      <c r="AS26">
        <f t="shared" si="8"/>
        <v>23</v>
      </c>
      <c r="AT26">
        <f t="shared" si="9"/>
        <v>1</v>
      </c>
      <c r="AU26">
        <f t="shared" si="10"/>
        <v>2</v>
      </c>
      <c r="AV26">
        <f t="shared" si="11"/>
        <v>4</v>
      </c>
      <c r="AW26">
        <f t="shared" si="12"/>
        <v>30</v>
      </c>
      <c r="AX26">
        <f t="shared" si="13"/>
        <v>29</v>
      </c>
      <c r="AY26" s="19">
        <v>28000</v>
      </c>
      <c r="AZ26" s="18">
        <f t="shared" si="14"/>
        <v>933.33333333333337</v>
      </c>
      <c r="BA26">
        <f t="shared" si="15"/>
        <v>933.33333333333337</v>
      </c>
      <c r="BB26" s="20">
        <f t="shared" si="16"/>
        <v>27066.666666666668</v>
      </c>
    </row>
    <row r="27" spans="5:54" x14ac:dyDescent="0.3">
      <c r="E27" s="11">
        <v>19</v>
      </c>
      <c r="F27" s="5">
        <v>1019</v>
      </c>
      <c r="G27" s="5" t="s">
        <v>21</v>
      </c>
      <c r="H27" s="5">
        <f t="shared" si="5"/>
        <v>4</v>
      </c>
      <c r="I27" s="5" t="s">
        <v>45</v>
      </c>
      <c r="J27" s="5" t="s">
        <v>45</v>
      </c>
      <c r="K27" s="5" t="s">
        <v>45</v>
      </c>
      <c r="L27" s="5" t="s">
        <v>45</v>
      </c>
      <c r="M27" s="5" t="s">
        <v>45</v>
      </c>
      <c r="N27" s="5" t="s">
        <v>45</v>
      </c>
      <c r="O27" s="5" t="str">
        <f t="shared" si="17"/>
        <v>WO</v>
      </c>
      <c r="P27" s="5" t="s">
        <v>45</v>
      </c>
      <c r="Q27" s="5" t="s">
        <v>45</v>
      </c>
      <c r="R27" s="5" t="s">
        <v>45</v>
      </c>
      <c r="S27" s="5" t="s">
        <v>48</v>
      </c>
      <c r="T27" s="5" t="s">
        <v>45</v>
      </c>
      <c r="U27" s="5" t="s">
        <v>45</v>
      </c>
      <c r="V27" s="5" t="str">
        <f t="shared" si="17"/>
        <v>WO</v>
      </c>
      <c r="W27" s="5" t="s">
        <v>45</v>
      </c>
      <c r="X27" s="5" t="s">
        <v>45</v>
      </c>
      <c r="Y27" s="5" t="s">
        <v>48</v>
      </c>
      <c r="Z27" s="5" t="s">
        <v>45</v>
      </c>
      <c r="AA27" s="5" t="s">
        <v>45</v>
      </c>
      <c r="AB27" s="5" t="s">
        <v>45</v>
      </c>
      <c r="AC27" s="5" t="str">
        <f t="shared" si="17"/>
        <v>WO</v>
      </c>
      <c r="AD27" s="5" t="s">
        <v>45</v>
      </c>
      <c r="AE27" s="5" t="s">
        <v>45</v>
      </c>
      <c r="AF27" s="5" t="s">
        <v>45</v>
      </c>
      <c r="AG27" s="5" t="s">
        <v>45</v>
      </c>
      <c r="AH27" s="5" t="s">
        <v>45</v>
      </c>
      <c r="AI27" s="5" t="s">
        <v>45</v>
      </c>
      <c r="AJ27" s="5" t="str">
        <f t="shared" si="7"/>
        <v>WO</v>
      </c>
      <c r="AK27" s="5" t="s">
        <v>45</v>
      </c>
      <c r="AL27" s="5" t="s">
        <v>45</v>
      </c>
      <c r="AM27" s="5"/>
      <c r="AN27" s="5"/>
      <c r="AO27" s="11">
        <v>19</v>
      </c>
      <c r="AP27" s="5">
        <v>1019</v>
      </c>
      <c r="AQ27" s="5" t="s">
        <v>21</v>
      </c>
      <c r="AR27" s="5" t="s">
        <v>53</v>
      </c>
      <c r="AS27">
        <f t="shared" si="8"/>
        <v>24</v>
      </c>
      <c r="AT27">
        <f t="shared" si="9"/>
        <v>0</v>
      </c>
      <c r="AU27">
        <f t="shared" si="10"/>
        <v>2</v>
      </c>
      <c r="AV27">
        <f t="shared" si="11"/>
        <v>4</v>
      </c>
      <c r="AW27">
        <f t="shared" si="12"/>
        <v>30</v>
      </c>
      <c r="AX27">
        <f t="shared" si="13"/>
        <v>30</v>
      </c>
      <c r="AY27" s="19">
        <v>26000</v>
      </c>
      <c r="AZ27" s="18">
        <f t="shared" si="14"/>
        <v>866.66666666666663</v>
      </c>
      <c r="BA27">
        <f t="shared" si="15"/>
        <v>0</v>
      </c>
      <c r="BB27" s="20">
        <f t="shared" si="16"/>
        <v>26000</v>
      </c>
    </row>
    <row r="28" spans="5:54" x14ac:dyDescent="0.3">
      <c r="E28" s="11">
        <v>20</v>
      </c>
      <c r="F28" s="5">
        <v>1020</v>
      </c>
      <c r="G28" s="5" t="s">
        <v>22</v>
      </c>
      <c r="H28" s="5">
        <f t="shared" si="5"/>
        <v>4</v>
      </c>
      <c r="I28" s="5" t="s">
        <v>45</v>
      </c>
      <c r="J28" s="5" t="s">
        <v>45</v>
      </c>
      <c r="K28" s="5" t="s">
        <v>45</v>
      </c>
      <c r="L28" s="5" t="s">
        <v>45</v>
      </c>
      <c r="M28" s="5" t="s">
        <v>45</v>
      </c>
      <c r="N28" s="5" t="s">
        <v>45</v>
      </c>
      <c r="O28" s="5" t="str">
        <f t="shared" si="17"/>
        <v>WO</v>
      </c>
      <c r="P28" s="5" t="s">
        <v>45</v>
      </c>
      <c r="Q28" s="5" t="s">
        <v>45</v>
      </c>
      <c r="R28" s="5" t="s">
        <v>45</v>
      </c>
      <c r="S28" s="5" t="s">
        <v>48</v>
      </c>
      <c r="T28" s="5" t="s">
        <v>45</v>
      </c>
      <c r="U28" s="5" t="s">
        <v>45</v>
      </c>
      <c r="V28" s="5" t="str">
        <f t="shared" si="17"/>
        <v>WO</v>
      </c>
      <c r="W28" s="5" t="s">
        <v>45</v>
      </c>
      <c r="X28" s="5" t="s">
        <v>45</v>
      </c>
      <c r="Y28" s="5" t="s">
        <v>48</v>
      </c>
      <c r="Z28" s="5" t="s">
        <v>45</v>
      </c>
      <c r="AA28" s="5" t="s">
        <v>45</v>
      </c>
      <c r="AB28" s="5" t="s">
        <v>45</v>
      </c>
      <c r="AC28" s="5" t="str">
        <f t="shared" si="17"/>
        <v>WO</v>
      </c>
      <c r="AD28" s="5" t="s">
        <v>45</v>
      </c>
      <c r="AE28" s="5" t="s">
        <v>45</v>
      </c>
      <c r="AF28" s="5" t="s">
        <v>45</v>
      </c>
      <c r="AG28" s="5" t="s">
        <v>45</v>
      </c>
      <c r="AH28" s="5" t="s">
        <v>45</v>
      </c>
      <c r="AI28" s="5" t="s">
        <v>45</v>
      </c>
      <c r="AJ28" s="5" t="str">
        <f t="shared" si="7"/>
        <v>WO</v>
      </c>
      <c r="AK28" s="5" t="s">
        <v>45</v>
      </c>
      <c r="AL28" s="5" t="s">
        <v>45</v>
      </c>
      <c r="AM28" s="5"/>
      <c r="AN28" s="5"/>
      <c r="AO28" s="11">
        <v>20</v>
      </c>
      <c r="AP28" s="5">
        <v>1020</v>
      </c>
      <c r="AQ28" s="5" t="s">
        <v>22</v>
      </c>
      <c r="AR28" s="5" t="s">
        <v>53</v>
      </c>
      <c r="AS28">
        <f t="shared" si="8"/>
        <v>24</v>
      </c>
      <c r="AT28">
        <f t="shared" si="9"/>
        <v>0</v>
      </c>
      <c r="AU28">
        <f t="shared" si="10"/>
        <v>2</v>
      </c>
      <c r="AV28">
        <f t="shared" si="11"/>
        <v>4</v>
      </c>
      <c r="AW28">
        <f t="shared" si="12"/>
        <v>30</v>
      </c>
      <c r="AX28">
        <f t="shared" si="13"/>
        <v>30</v>
      </c>
      <c r="AY28" s="19">
        <v>44000</v>
      </c>
      <c r="AZ28" s="18">
        <f t="shared" si="14"/>
        <v>1466.6666666666667</v>
      </c>
      <c r="BA28">
        <f t="shared" si="15"/>
        <v>0</v>
      </c>
      <c r="BB28" s="20">
        <f t="shared" si="16"/>
        <v>44000</v>
      </c>
    </row>
    <row r="29" spans="5:54" x14ac:dyDescent="0.3">
      <c r="E29" s="11">
        <v>21</v>
      </c>
      <c r="F29" s="5">
        <v>1021</v>
      </c>
      <c r="G29" s="5" t="s">
        <v>23</v>
      </c>
      <c r="H29" s="5">
        <f t="shared" si="5"/>
        <v>4</v>
      </c>
      <c r="I29" s="5" t="s">
        <v>45</v>
      </c>
      <c r="J29" s="5" t="s">
        <v>45</v>
      </c>
      <c r="K29" s="5" t="s">
        <v>45</v>
      </c>
      <c r="L29" s="5" t="s">
        <v>45</v>
      </c>
      <c r="M29" s="5" t="s">
        <v>45</v>
      </c>
      <c r="N29" s="5" t="s">
        <v>45</v>
      </c>
      <c r="O29" s="5" t="str">
        <f t="shared" si="17"/>
        <v>WO</v>
      </c>
      <c r="P29" s="5" t="s">
        <v>45</v>
      </c>
      <c r="Q29" s="5" t="s">
        <v>45</v>
      </c>
      <c r="R29" s="5" t="s">
        <v>45</v>
      </c>
      <c r="S29" s="5" t="s">
        <v>48</v>
      </c>
      <c r="T29" s="5" t="s">
        <v>45</v>
      </c>
      <c r="U29" s="5" t="s">
        <v>45</v>
      </c>
      <c r="V29" s="5" t="str">
        <f t="shared" si="17"/>
        <v>WO</v>
      </c>
      <c r="W29" s="5" t="s">
        <v>45</v>
      </c>
      <c r="X29" s="5" t="s">
        <v>45</v>
      </c>
      <c r="Y29" s="5" t="s">
        <v>48</v>
      </c>
      <c r="Z29" s="5" t="s">
        <v>45</v>
      </c>
      <c r="AA29" s="5" t="s">
        <v>45</v>
      </c>
      <c r="AB29" s="5" t="s">
        <v>45</v>
      </c>
      <c r="AC29" s="5" t="str">
        <f t="shared" si="17"/>
        <v>WO</v>
      </c>
      <c r="AD29" s="5" t="s">
        <v>45</v>
      </c>
      <c r="AE29" s="5" t="s">
        <v>45</v>
      </c>
      <c r="AF29" s="5" t="s">
        <v>45</v>
      </c>
      <c r="AG29" s="5" t="s">
        <v>45</v>
      </c>
      <c r="AH29" s="5" t="s">
        <v>45</v>
      </c>
      <c r="AI29" s="5" t="s">
        <v>45</v>
      </c>
      <c r="AJ29" s="5" t="str">
        <f t="shared" si="7"/>
        <v>WO</v>
      </c>
      <c r="AK29" s="5" t="s">
        <v>45</v>
      </c>
      <c r="AL29" s="5" t="s">
        <v>45</v>
      </c>
      <c r="AM29" s="5"/>
      <c r="AN29" s="5"/>
      <c r="AO29" s="11">
        <v>21</v>
      </c>
      <c r="AP29" s="5">
        <v>1021</v>
      </c>
      <c r="AQ29" s="5" t="s">
        <v>23</v>
      </c>
      <c r="AR29" s="5" t="s">
        <v>53</v>
      </c>
      <c r="AS29">
        <f t="shared" si="8"/>
        <v>24</v>
      </c>
      <c r="AT29">
        <f t="shared" si="9"/>
        <v>0</v>
      </c>
      <c r="AU29">
        <f t="shared" si="10"/>
        <v>2</v>
      </c>
      <c r="AV29">
        <f t="shared" si="11"/>
        <v>4</v>
      </c>
      <c r="AW29">
        <f t="shared" si="12"/>
        <v>30</v>
      </c>
      <c r="AX29">
        <f t="shared" si="13"/>
        <v>30</v>
      </c>
      <c r="AY29" s="19">
        <v>48000</v>
      </c>
      <c r="AZ29" s="18">
        <f t="shared" si="14"/>
        <v>1600</v>
      </c>
      <c r="BA29">
        <f t="shared" si="15"/>
        <v>0</v>
      </c>
      <c r="BB29" s="20">
        <f t="shared" si="16"/>
        <v>48000</v>
      </c>
    </row>
    <row r="30" spans="5:54" x14ac:dyDescent="0.3">
      <c r="E30" s="11">
        <v>22</v>
      </c>
      <c r="F30" s="5">
        <v>1022</v>
      </c>
      <c r="G30" s="5" t="s">
        <v>24</v>
      </c>
      <c r="H30" s="5">
        <f t="shared" si="5"/>
        <v>4</v>
      </c>
      <c r="I30" s="5" t="s">
        <v>45</v>
      </c>
      <c r="J30" s="5" t="s">
        <v>45</v>
      </c>
      <c r="K30" s="5" t="s">
        <v>45</v>
      </c>
      <c r="L30" s="5" t="s">
        <v>45</v>
      </c>
      <c r="M30" s="5" t="s">
        <v>45</v>
      </c>
      <c r="N30" s="5" t="s">
        <v>45</v>
      </c>
      <c r="O30" s="5" t="str">
        <f t="shared" si="17"/>
        <v>WO</v>
      </c>
      <c r="P30" s="5" t="s">
        <v>45</v>
      </c>
      <c r="Q30" s="5" t="s">
        <v>45</v>
      </c>
      <c r="R30" s="5" t="s">
        <v>45</v>
      </c>
      <c r="S30" s="5" t="s">
        <v>48</v>
      </c>
      <c r="T30" s="5" t="s">
        <v>45</v>
      </c>
      <c r="U30" s="5" t="s">
        <v>45</v>
      </c>
      <c r="V30" s="5" t="str">
        <f t="shared" si="17"/>
        <v>WO</v>
      </c>
      <c r="W30" s="5" t="s">
        <v>45</v>
      </c>
      <c r="X30" s="5" t="s">
        <v>45</v>
      </c>
      <c r="Y30" s="5" t="s">
        <v>48</v>
      </c>
      <c r="Z30" s="5" t="s">
        <v>45</v>
      </c>
      <c r="AA30" s="5" t="s">
        <v>45</v>
      </c>
      <c r="AB30" s="5" t="s">
        <v>45</v>
      </c>
      <c r="AC30" s="5" t="str">
        <f t="shared" si="17"/>
        <v>WO</v>
      </c>
      <c r="AD30" s="5" t="s">
        <v>45</v>
      </c>
      <c r="AE30" s="5" t="s">
        <v>45</v>
      </c>
      <c r="AF30" s="5" t="s">
        <v>45</v>
      </c>
      <c r="AG30" s="5" t="s">
        <v>45</v>
      </c>
      <c r="AH30" s="5" t="s">
        <v>45</v>
      </c>
      <c r="AI30" s="5" t="s">
        <v>45</v>
      </c>
      <c r="AJ30" s="5" t="str">
        <f t="shared" si="7"/>
        <v>WO</v>
      </c>
      <c r="AK30" s="5" t="s">
        <v>45</v>
      </c>
      <c r="AL30" s="5" t="s">
        <v>45</v>
      </c>
      <c r="AM30" s="5"/>
      <c r="AN30" s="5"/>
      <c r="AO30" s="11">
        <v>22</v>
      </c>
      <c r="AP30" s="5">
        <v>1022</v>
      </c>
      <c r="AQ30" s="5" t="s">
        <v>24</v>
      </c>
      <c r="AR30" s="5" t="s">
        <v>53</v>
      </c>
      <c r="AS30">
        <f t="shared" si="8"/>
        <v>24</v>
      </c>
      <c r="AT30">
        <f t="shared" si="9"/>
        <v>0</v>
      </c>
      <c r="AU30">
        <f t="shared" si="10"/>
        <v>2</v>
      </c>
      <c r="AV30">
        <f t="shared" si="11"/>
        <v>4</v>
      </c>
      <c r="AW30">
        <f t="shared" si="12"/>
        <v>30</v>
      </c>
      <c r="AX30">
        <f t="shared" si="13"/>
        <v>30</v>
      </c>
      <c r="AY30" s="19">
        <v>44000</v>
      </c>
      <c r="AZ30" s="18">
        <f t="shared" si="14"/>
        <v>1466.6666666666667</v>
      </c>
      <c r="BA30">
        <f t="shared" si="15"/>
        <v>0</v>
      </c>
      <c r="BB30" s="20">
        <f t="shared" si="16"/>
        <v>44000</v>
      </c>
    </row>
    <row r="31" spans="5:54" x14ac:dyDescent="0.3">
      <c r="E31" s="11">
        <v>23</v>
      </c>
      <c r="F31" s="5">
        <v>1023</v>
      </c>
      <c r="G31" s="5" t="s">
        <v>25</v>
      </c>
      <c r="H31" s="5">
        <f t="shared" si="5"/>
        <v>4</v>
      </c>
      <c r="I31" s="5" t="s">
        <v>45</v>
      </c>
      <c r="J31" s="5" t="s">
        <v>45</v>
      </c>
      <c r="K31" s="5" t="s">
        <v>45</v>
      </c>
      <c r="L31" s="5" t="s">
        <v>45</v>
      </c>
      <c r="M31" s="5" t="s">
        <v>45</v>
      </c>
      <c r="N31" s="5" t="s">
        <v>45</v>
      </c>
      <c r="O31" s="5" t="str">
        <f t="shared" si="17"/>
        <v>WO</v>
      </c>
      <c r="P31" s="5" t="s">
        <v>45</v>
      </c>
      <c r="Q31" s="5" t="s">
        <v>45</v>
      </c>
      <c r="R31" s="5" t="s">
        <v>45</v>
      </c>
      <c r="S31" s="5" t="s">
        <v>48</v>
      </c>
      <c r="T31" s="5" t="s">
        <v>45</v>
      </c>
      <c r="U31" s="5" t="s">
        <v>45</v>
      </c>
      <c r="V31" s="5" t="str">
        <f t="shared" si="17"/>
        <v>WO</v>
      </c>
      <c r="W31" s="5" t="s">
        <v>45</v>
      </c>
      <c r="X31" s="5" t="s">
        <v>45</v>
      </c>
      <c r="Y31" s="5" t="s">
        <v>48</v>
      </c>
      <c r="Z31" s="5" t="s">
        <v>45</v>
      </c>
      <c r="AA31" s="5" t="s">
        <v>46</v>
      </c>
      <c r="AB31" s="5" t="s">
        <v>45</v>
      </c>
      <c r="AC31" s="5" t="str">
        <f t="shared" si="17"/>
        <v>WO</v>
      </c>
      <c r="AD31" s="5" t="s">
        <v>45</v>
      </c>
      <c r="AE31" s="5" t="s">
        <v>45</v>
      </c>
      <c r="AF31" s="5" t="s">
        <v>45</v>
      </c>
      <c r="AG31" s="5" t="s">
        <v>45</v>
      </c>
      <c r="AH31" s="5" t="s">
        <v>45</v>
      </c>
      <c r="AI31" s="5" t="s">
        <v>45</v>
      </c>
      <c r="AJ31" s="5" t="str">
        <f t="shared" si="7"/>
        <v>WO</v>
      </c>
      <c r="AK31" s="5" t="s">
        <v>45</v>
      </c>
      <c r="AL31" s="5" t="s">
        <v>45</v>
      </c>
      <c r="AM31" s="5"/>
      <c r="AN31" s="5"/>
      <c r="AO31" s="11">
        <v>23</v>
      </c>
      <c r="AP31" s="5">
        <v>1023</v>
      </c>
      <c r="AQ31" s="5" t="s">
        <v>25</v>
      </c>
      <c r="AR31" s="5" t="s">
        <v>53</v>
      </c>
      <c r="AS31">
        <f t="shared" si="8"/>
        <v>23</v>
      </c>
      <c r="AT31">
        <f t="shared" si="9"/>
        <v>1</v>
      </c>
      <c r="AU31">
        <f t="shared" si="10"/>
        <v>2</v>
      </c>
      <c r="AV31">
        <f t="shared" si="11"/>
        <v>4</v>
      </c>
      <c r="AW31">
        <f t="shared" si="12"/>
        <v>30</v>
      </c>
      <c r="AX31">
        <f t="shared" si="13"/>
        <v>29</v>
      </c>
      <c r="AY31" s="19">
        <v>37000</v>
      </c>
      <c r="AZ31" s="18">
        <f t="shared" si="14"/>
        <v>1233.3333333333333</v>
      </c>
      <c r="BA31">
        <f t="shared" si="15"/>
        <v>1233.3333333333333</v>
      </c>
      <c r="BB31" s="20">
        <f t="shared" si="16"/>
        <v>35766.666666666664</v>
      </c>
    </row>
    <row r="32" spans="5:54" x14ac:dyDescent="0.3">
      <c r="E32" s="11">
        <v>24</v>
      </c>
      <c r="F32" s="5">
        <v>1024</v>
      </c>
      <c r="G32" s="5" t="s">
        <v>26</v>
      </c>
      <c r="H32" s="5">
        <f t="shared" si="5"/>
        <v>4</v>
      </c>
      <c r="I32" s="5" t="s">
        <v>45</v>
      </c>
      <c r="J32" s="5" t="s">
        <v>45</v>
      </c>
      <c r="K32" s="5" t="s">
        <v>45</v>
      </c>
      <c r="L32" s="5" t="s">
        <v>45</v>
      </c>
      <c r="M32" s="5" t="s">
        <v>45</v>
      </c>
      <c r="N32" s="5" t="s">
        <v>45</v>
      </c>
      <c r="O32" s="5" t="str">
        <f t="shared" si="17"/>
        <v>WO</v>
      </c>
      <c r="P32" s="5" t="s">
        <v>45</v>
      </c>
      <c r="Q32" s="5" t="s">
        <v>45</v>
      </c>
      <c r="R32" s="5" t="s">
        <v>45</v>
      </c>
      <c r="S32" s="5" t="s">
        <v>48</v>
      </c>
      <c r="T32" s="5" t="s">
        <v>45</v>
      </c>
      <c r="U32" s="5" t="s">
        <v>45</v>
      </c>
      <c r="V32" s="5" t="str">
        <f t="shared" si="17"/>
        <v>WO</v>
      </c>
      <c r="W32" s="5" t="s">
        <v>45</v>
      </c>
      <c r="X32" s="5" t="s">
        <v>45</v>
      </c>
      <c r="Y32" s="5" t="s">
        <v>48</v>
      </c>
      <c r="Z32" s="5" t="s">
        <v>45</v>
      </c>
      <c r="AA32" s="5" t="s">
        <v>45</v>
      </c>
      <c r="AB32" s="5" t="s">
        <v>46</v>
      </c>
      <c r="AC32" s="5" t="str">
        <f t="shared" si="17"/>
        <v>WO</v>
      </c>
      <c r="AD32" s="5" t="s">
        <v>45</v>
      </c>
      <c r="AE32" s="5" t="s">
        <v>45</v>
      </c>
      <c r="AF32" s="5" t="s">
        <v>45</v>
      </c>
      <c r="AG32" s="5" t="s">
        <v>45</v>
      </c>
      <c r="AH32" s="5" t="s">
        <v>45</v>
      </c>
      <c r="AI32" s="5" t="s">
        <v>45</v>
      </c>
      <c r="AJ32" s="5" t="str">
        <f t="shared" si="7"/>
        <v>WO</v>
      </c>
      <c r="AK32" s="5" t="s">
        <v>45</v>
      </c>
      <c r="AL32" s="5" t="s">
        <v>45</v>
      </c>
      <c r="AM32" s="5"/>
      <c r="AN32" s="5"/>
      <c r="AO32" s="11">
        <v>24</v>
      </c>
      <c r="AP32" s="5">
        <v>1024</v>
      </c>
      <c r="AQ32" s="5" t="s">
        <v>26</v>
      </c>
      <c r="AR32" s="5" t="s">
        <v>53</v>
      </c>
      <c r="AS32">
        <f t="shared" si="8"/>
        <v>23</v>
      </c>
      <c r="AT32">
        <f t="shared" si="9"/>
        <v>1</v>
      </c>
      <c r="AU32">
        <f t="shared" si="10"/>
        <v>2</v>
      </c>
      <c r="AV32">
        <f t="shared" si="11"/>
        <v>4</v>
      </c>
      <c r="AW32">
        <f t="shared" si="12"/>
        <v>30</v>
      </c>
      <c r="AX32">
        <f t="shared" si="13"/>
        <v>29</v>
      </c>
      <c r="AY32" s="19">
        <v>26000</v>
      </c>
      <c r="AZ32" s="18">
        <f t="shared" si="14"/>
        <v>866.66666666666663</v>
      </c>
      <c r="BA32">
        <f t="shared" si="15"/>
        <v>866.66666666666663</v>
      </c>
      <c r="BB32" s="20">
        <f t="shared" si="16"/>
        <v>25133.333333333332</v>
      </c>
    </row>
    <row r="33" spans="5:54" x14ac:dyDescent="0.3">
      <c r="E33" s="11">
        <v>25</v>
      </c>
      <c r="F33" s="5">
        <v>1025</v>
      </c>
      <c r="G33" s="5" t="s">
        <v>27</v>
      </c>
      <c r="H33" s="5">
        <f t="shared" si="5"/>
        <v>4</v>
      </c>
      <c r="I33" s="5" t="s">
        <v>45</v>
      </c>
      <c r="J33" s="5" t="s">
        <v>45</v>
      </c>
      <c r="K33" s="5" t="s">
        <v>45</v>
      </c>
      <c r="L33" s="5" t="s">
        <v>45</v>
      </c>
      <c r="M33" s="5" t="s">
        <v>45</v>
      </c>
      <c r="N33" s="5" t="s">
        <v>45</v>
      </c>
      <c r="O33" s="5" t="str">
        <f t="shared" si="17"/>
        <v>WO</v>
      </c>
      <c r="P33" s="5" t="s">
        <v>45</v>
      </c>
      <c r="Q33" s="5" t="s">
        <v>45</v>
      </c>
      <c r="R33" s="5" t="s">
        <v>45</v>
      </c>
      <c r="S33" s="5" t="s">
        <v>48</v>
      </c>
      <c r="T33" s="5" t="s">
        <v>45</v>
      </c>
      <c r="U33" s="5" t="s">
        <v>45</v>
      </c>
      <c r="V33" s="5" t="str">
        <f t="shared" si="17"/>
        <v>WO</v>
      </c>
      <c r="W33" s="5" t="s">
        <v>45</v>
      </c>
      <c r="X33" s="5" t="s">
        <v>45</v>
      </c>
      <c r="Y33" s="5" t="s">
        <v>48</v>
      </c>
      <c r="Z33" s="5" t="s">
        <v>45</v>
      </c>
      <c r="AA33" s="5" t="s">
        <v>45</v>
      </c>
      <c r="AB33" s="5" t="s">
        <v>45</v>
      </c>
      <c r="AC33" s="5" t="str">
        <f t="shared" si="17"/>
        <v>WO</v>
      </c>
      <c r="AD33" s="5" t="s">
        <v>45</v>
      </c>
      <c r="AE33" s="5" t="s">
        <v>45</v>
      </c>
      <c r="AF33" s="5" t="s">
        <v>45</v>
      </c>
      <c r="AG33" s="5" t="s">
        <v>45</v>
      </c>
      <c r="AH33" s="5" t="s">
        <v>45</v>
      </c>
      <c r="AI33" s="5" t="s">
        <v>45</v>
      </c>
      <c r="AJ33" s="5" t="str">
        <f t="shared" si="7"/>
        <v>WO</v>
      </c>
      <c r="AK33" s="5" t="s">
        <v>45</v>
      </c>
      <c r="AL33" s="5" t="s">
        <v>45</v>
      </c>
      <c r="AM33" s="5"/>
      <c r="AN33" s="5"/>
      <c r="AO33" s="11">
        <v>25</v>
      </c>
      <c r="AP33" s="5">
        <v>1025</v>
      </c>
      <c r="AQ33" s="5" t="s">
        <v>27</v>
      </c>
      <c r="AR33" s="5" t="s">
        <v>53</v>
      </c>
      <c r="AS33">
        <f t="shared" si="8"/>
        <v>24</v>
      </c>
      <c r="AT33">
        <f t="shared" si="9"/>
        <v>0</v>
      </c>
      <c r="AU33">
        <f t="shared" si="10"/>
        <v>2</v>
      </c>
      <c r="AV33">
        <f t="shared" si="11"/>
        <v>4</v>
      </c>
      <c r="AW33">
        <f t="shared" si="12"/>
        <v>30</v>
      </c>
      <c r="AX33">
        <f t="shared" si="13"/>
        <v>30</v>
      </c>
      <c r="AY33" s="19">
        <v>62000</v>
      </c>
      <c r="AZ33" s="18">
        <f t="shared" si="14"/>
        <v>2066.6666666666665</v>
      </c>
      <c r="BA33">
        <f t="shared" si="15"/>
        <v>0</v>
      </c>
      <c r="BB33" s="20">
        <f t="shared" si="16"/>
        <v>62000</v>
      </c>
    </row>
    <row r="34" spans="5:54" x14ac:dyDescent="0.3">
      <c r="E34" s="11">
        <v>26</v>
      </c>
      <c r="F34" s="5">
        <v>1026</v>
      </c>
      <c r="G34" s="5" t="s">
        <v>28</v>
      </c>
      <c r="H34" s="5">
        <f t="shared" si="5"/>
        <v>4</v>
      </c>
      <c r="I34" s="5" t="s">
        <v>45</v>
      </c>
      <c r="J34" s="5" t="s">
        <v>45</v>
      </c>
      <c r="K34" s="5" t="s">
        <v>45</v>
      </c>
      <c r="L34" s="5" t="s">
        <v>46</v>
      </c>
      <c r="M34" s="5" t="s">
        <v>45</v>
      </c>
      <c r="N34" s="5" t="s">
        <v>45</v>
      </c>
      <c r="O34" s="5" t="str">
        <f t="shared" si="17"/>
        <v>WO</v>
      </c>
      <c r="P34" s="5" t="s">
        <v>45</v>
      </c>
      <c r="Q34" s="5" t="s">
        <v>45</v>
      </c>
      <c r="R34" s="5" t="s">
        <v>45</v>
      </c>
      <c r="S34" s="5" t="s">
        <v>48</v>
      </c>
      <c r="T34" s="5" t="s">
        <v>45</v>
      </c>
      <c r="U34" s="5" t="s">
        <v>45</v>
      </c>
      <c r="V34" s="5" t="str">
        <f t="shared" si="17"/>
        <v>WO</v>
      </c>
      <c r="W34" s="5" t="s">
        <v>45</v>
      </c>
      <c r="X34" s="5" t="s">
        <v>45</v>
      </c>
      <c r="Y34" s="5" t="s">
        <v>48</v>
      </c>
      <c r="Z34" s="5" t="s">
        <v>45</v>
      </c>
      <c r="AA34" s="5" t="s">
        <v>45</v>
      </c>
      <c r="AB34" s="5" t="s">
        <v>45</v>
      </c>
      <c r="AC34" s="5" t="str">
        <f t="shared" si="17"/>
        <v>WO</v>
      </c>
      <c r="AD34" s="5" t="s">
        <v>45</v>
      </c>
      <c r="AE34" s="5" t="s">
        <v>45</v>
      </c>
      <c r="AF34" s="5" t="s">
        <v>45</v>
      </c>
      <c r="AG34" s="5" t="s">
        <v>45</v>
      </c>
      <c r="AH34" s="5" t="s">
        <v>45</v>
      </c>
      <c r="AI34" s="5" t="s">
        <v>45</v>
      </c>
      <c r="AJ34" s="5" t="str">
        <f t="shared" si="7"/>
        <v>WO</v>
      </c>
      <c r="AK34" s="5" t="s">
        <v>45</v>
      </c>
      <c r="AL34" s="5" t="s">
        <v>46</v>
      </c>
      <c r="AM34" s="5"/>
      <c r="AN34" s="5"/>
      <c r="AO34" s="11">
        <v>26</v>
      </c>
      <c r="AP34" s="5">
        <v>1026</v>
      </c>
      <c r="AQ34" s="5" t="s">
        <v>28</v>
      </c>
      <c r="AR34" s="5" t="s">
        <v>53</v>
      </c>
      <c r="AS34">
        <f t="shared" si="8"/>
        <v>22</v>
      </c>
      <c r="AT34">
        <f t="shared" si="9"/>
        <v>2</v>
      </c>
      <c r="AU34">
        <f t="shared" si="10"/>
        <v>2</v>
      </c>
      <c r="AV34">
        <f t="shared" si="11"/>
        <v>4</v>
      </c>
      <c r="AW34">
        <f t="shared" si="12"/>
        <v>30</v>
      </c>
      <c r="AX34">
        <f t="shared" si="13"/>
        <v>28</v>
      </c>
      <c r="AY34" s="19">
        <v>25000</v>
      </c>
      <c r="AZ34" s="18">
        <f t="shared" si="14"/>
        <v>833.33333333333337</v>
      </c>
      <c r="BA34">
        <f t="shared" si="15"/>
        <v>1666.6666666666667</v>
      </c>
      <c r="BB34" s="20">
        <f t="shared" si="16"/>
        <v>23333.333333333332</v>
      </c>
    </row>
    <row r="35" spans="5:54" x14ac:dyDescent="0.3">
      <c r="E35" s="11">
        <v>27</v>
      </c>
      <c r="F35" s="5">
        <v>1027</v>
      </c>
      <c r="G35" s="5" t="s">
        <v>29</v>
      </c>
      <c r="H35" s="5">
        <f t="shared" si="5"/>
        <v>4</v>
      </c>
      <c r="I35" s="5" t="s">
        <v>45</v>
      </c>
      <c r="J35" s="5" t="s">
        <v>45</v>
      </c>
      <c r="K35" s="5" t="s">
        <v>45</v>
      </c>
      <c r="L35" s="5" t="s">
        <v>45</v>
      </c>
      <c r="M35" s="5" t="s">
        <v>45</v>
      </c>
      <c r="N35" s="5" t="s">
        <v>45</v>
      </c>
      <c r="O35" s="5" t="str">
        <f t="shared" ref="O35:AC38" si="18">IF(O$7="sun","WO","")</f>
        <v>WO</v>
      </c>
      <c r="P35" s="5" t="s">
        <v>45</v>
      </c>
      <c r="Q35" s="5" t="s">
        <v>45</v>
      </c>
      <c r="R35" s="5" t="s">
        <v>45</v>
      </c>
      <c r="S35" s="5" t="s">
        <v>48</v>
      </c>
      <c r="T35" s="5" t="s">
        <v>45</v>
      </c>
      <c r="U35" s="5" t="s">
        <v>45</v>
      </c>
      <c r="V35" s="5" t="str">
        <f t="shared" si="18"/>
        <v>WO</v>
      </c>
      <c r="W35" s="5" t="s">
        <v>45</v>
      </c>
      <c r="X35" s="5" t="s">
        <v>45</v>
      </c>
      <c r="Y35" s="5" t="s">
        <v>48</v>
      </c>
      <c r="Z35" s="5" t="s">
        <v>45</v>
      </c>
      <c r="AA35" s="5" t="s">
        <v>45</v>
      </c>
      <c r="AB35" s="5" t="s">
        <v>45</v>
      </c>
      <c r="AC35" s="5" t="str">
        <f t="shared" si="18"/>
        <v>WO</v>
      </c>
      <c r="AD35" s="5" t="s">
        <v>45</v>
      </c>
      <c r="AE35" s="5" t="s">
        <v>45</v>
      </c>
      <c r="AF35" s="5" t="s">
        <v>45</v>
      </c>
      <c r="AG35" s="5" t="s">
        <v>45</v>
      </c>
      <c r="AH35" s="5" t="s">
        <v>45</v>
      </c>
      <c r="AI35" s="5" t="s">
        <v>45</v>
      </c>
      <c r="AJ35" s="5" t="str">
        <f t="shared" si="7"/>
        <v>WO</v>
      </c>
      <c r="AK35" s="5" t="s">
        <v>45</v>
      </c>
      <c r="AL35" s="5" t="s">
        <v>45</v>
      </c>
      <c r="AM35" s="5"/>
      <c r="AN35" s="5"/>
      <c r="AO35" s="11">
        <v>27</v>
      </c>
      <c r="AP35" s="5">
        <v>1027</v>
      </c>
      <c r="AQ35" s="5" t="s">
        <v>29</v>
      </c>
      <c r="AR35" s="5" t="s">
        <v>53</v>
      </c>
      <c r="AS35">
        <f t="shared" si="8"/>
        <v>24</v>
      </c>
      <c r="AT35">
        <f t="shared" si="9"/>
        <v>0</v>
      </c>
      <c r="AU35">
        <f t="shared" si="10"/>
        <v>2</v>
      </c>
      <c r="AV35">
        <f t="shared" si="11"/>
        <v>4</v>
      </c>
      <c r="AW35">
        <f t="shared" si="12"/>
        <v>30</v>
      </c>
      <c r="AX35">
        <f t="shared" si="13"/>
        <v>30</v>
      </c>
      <c r="AY35" s="19">
        <v>46000</v>
      </c>
      <c r="AZ35" s="18">
        <f t="shared" si="14"/>
        <v>1533.3333333333333</v>
      </c>
      <c r="BA35">
        <f t="shared" si="15"/>
        <v>0</v>
      </c>
      <c r="BB35" s="20">
        <f t="shared" si="16"/>
        <v>46000</v>
      </c>
    </row>
    <row r="36" spans="5:54" x14ac:dyDescent="0.3">
      <c r="E36" s="11">
        <v>28</v>
      </c>
      <c r="F36" s="5">
        <v>1028</v>
      </c>
      <c r="G36" s="5" t="s">
        <v>30</v>
      </c>
      <c r="H36" s="5">
        <f t="shared" si="5"/>
        <v>4</v>
      </c>
      <c r="I36" s="5" t="s">
        <v>45</v>
      </c>
      <c r="J36" s="5" t="s">
        <v>45</v>
      </c>
      <c r="K36" s="5" t="s">
        <v>45</v>
      </c>
      <c r="L36" s="5" t="s">
        <v>45</v>
      </c>
      <c r="M36" s="5" t="s">
        <v>45</v>
      </c>
      <c r="N36" s="5" t="s">
        <v>45</v>
      </c>
      <c r="O36" s="5" t="str">
        <f t="shared" si="18"/>
        <v>WO</v>
      </c>
      <c r="P36" s="5" t="s">
        <v>45</v>
      </c>
      <c r="Q36" s="5" t="s">
        <v>45</v>
      </c>
      <c r="R36" s="5" t="s">
        <v>45</v>
      </c>
      <c r="S36" s="5" t="s">
        <v>48</v>
      </c>
      <c r="T36" s="5" t="s">
        <v>45</v>
      </c>
      <c r="U36" s="5" t="s">
        <v>45</v>
      </c>
      <c r="V36" s="5" t="str">
        <f t="shared" si="18"/>
        <v>WO</v>
      </c>
      <c r="W36" s="5" t="s">
        <v>45</v>
      </c>
      <c r="X36" s="5" t="s">
        <v>45</v>
      </c>
      <c r="Y36" s="5" t="s">
        <v>48</v>
      </c>
      <c r="Z36" s="5" t="s">
        <v>45</v>
      </c>
      <c r="AA36" s="5" t="s">
        <v>45</v>
      </c>
      <c r="AB36" s="5" t="s">
        <v>45</v>
      </c>
      <c r="AC36" s="5" t="str">
        <f t="shared" si="18"/>
        <v>WO</v>
      </c>
      <c r="AD36" s="5" t="s">
        <v>45</v>
      </c>
      <c r="AE36" s="5" t="s">
        <v>45</v>
      </c>
      <c r="AF36" s="5" t="s">
        <v>45</v>
      </c>
      <c r="AG36" s="5" t="s">
        <v>45</v>
      </c>
      <c r="AH36" s="5" t="s">
        <v>46</v>
      </c>
      <c r="AI36" s="5" t="s">
        <v>45</v>
      </c>
      <c r="AJ36" s="5" t="str">
        <f t="shared" si="7"/>
        <v>WO</v>
      </c>
      <c r="AK36" s="5" t="s">
        <v>45</v>
      </c>
      <c r="AL36" s="5" t="s">
        <v>45</v>
      </c>
      <c r="AM36" s="5"/>
      <c r="AN36" s="5"/>
      <c r="AO36" s="11">
        <v>28</v>
      </c>
      <c r="AP36" s="5">
        <v>1028</v>
      </c>
      <c r="AQ36" s="5" t="s">
        <v>30</v>
      </c>
      <c r="AR36" s="5" t="s">
        <v>53</v>
      </c>
      <c r="AS36">
        <f t="shared" si="8"/>
        <v>23</v>
      </c>
      <c r="AT36">
        <f t="shared" si="9"/>
        <v>1</v>
      </c>
      <c r="AU36">
        <f t="shared" si="10"/>
        <v>2</v>
      </c>
      <c r="AV36">
        <f t="shared" si="11"/>
        <v>4</v>
      </c>
      <c r="AW36">
        <f t="shared" si="12"/>
        <v>30</v>
      </c>
      <c r="AX36">
        <f t="shared" si="13"/>
        <v>29</v>
      </c>
      <c r="AY36" s="19">
        <v>60000</v>
      </c>
      <c r="AZ36" s="18">
        <f t="shared" si="14"/>
        <v>2000</v>
      </c>
      <c r="BA36">
        <f t="shared" si="15"/>
        <v>2000</v>
      </c>
      <c r="BB36" s="20">
        <f t="shared" si="16"/>
        <v>58000</v>
      </c>
    </row>
    <row r="37" spans="5:54" x14ac:dyDescent="0.3">
      <c r="E37" s="11">
        <v>29</v>
      </c>
      <c r="F37" s="5">
        <v>1029</v>
      </c>
      <c r="G37" s="5" t="s">
        <v>31</v>
      </c>
      <c r="H37" s="5">
        <f t="shared" si="5"/>
        <v>4</v>
      </c>
      <c r="I37" s="5" t="s">
        <v>45</v>
      </c>
      <c r="J37" s="5" t="s">
        <v>45</v>
      </c>
      <c r="K37" s="5" t="s">
        <v>45</v>
      </c>
      <c r="L37" s="5" t="s">
        <v>45</v>
      </c>
      <c r="M37" s="5" t="s">
        <v>45</v>
      </c>
      <c r="N37" s="5" t="s">
        <v>45</v>
      </c>
      <c r="O37" s="5" t="str">
        <f t="shared" si="18"/>
        <v>WO</v>
      </c>
      <c r="P37" s="5" t="s">
        <v>45</v>
      </c>
      <c r="Q37" s="5" t="s">
        <v>45</v>
      </c>
      <c r="R37" s="5" t="s">
        <v>45</v>
      </c>
      <c r="S37" s="5" t="s">
        <v>48</v>
      </c>
      <c r="T37" s="5" t="s">
        <v>45</v>
      </c>
      <c r="U37" s="5" t="s">
        <v>45</v>
      </c>
      <c r="V37" s="5" t="str">
        <f t="shared" si="18"/>
        <v>WO</v>
      </c>
      <c r="W37" s="5" t="s">
        <v>45</v>
      </c>
      <c r="X37" s="5" t="s">
        <v>45</v>
      </c>
      <c r="Y37" s="5" t="s">
        <v>48</v>
      </c>
      <c r="Z37" s="5" t="s">
        <v>45</v>
      </c>
      <c r="AA37" s="5" t="s">
        <v>45</v>
      </c>
      <c r="AB37" s="5" t="s">
        <v>45</v>
      </c>
      <c r="AC37" s="5" t="str">
        <f t="shared" si="18"/>
        <v>WO</v>
      </c>
      <c r="AD37" s="5" t="s">
        <v>45</v>
      </c>
      <c r="AE37" s="5" t="s">
        <v>45</v>
      </c>
      <c r="AF37" s="5" t="s">
        <v>45</v>
      </c>
      <c r="AG37" s="5" t="s">
        <v>45</v>
      </c>
      <c r="AH37" s="5" t="s">
        <v>45</v>
      </c>
      <c r="AI37" s="5" t="s">
        <v>45</v>
      </c>
      <c r="AJ37" s="5" t="str">
        <f t="shared" si="7"/>
        <v>WO</v>
      </c>
      <c r="AK37" s="5" t="s">
        <v>45</v>
      </c>
      <c r="AL37" s="5" t="s">
        <v>45</v>
      </c>
      <c r="AM37" s="5"/>
      <c r="AN37" s="5"/>
      <c r="AO37" s="11">
        <v>29</v>
      </c>
      <c r="AP37" s="5">
        <v>1029</v>
      </c>
      <c r="AQ37" s="5" t="s">
        <v>31</v>
      </c>
      <c r="AR37" s="5" t="s">
        <v>53</v>
      </c>
      <c r="AS37">
        <f t="shared" si="8"/>
        <v>24</v>
      </c>
      <c r="AT37">
        <f t="shared" si="9"/>
        <v>0</v>
      </c>
      <c r="AU37">
        <f t="shared" si="10"/>
        <v>2</v>
      </c>
      <c r="AV37">
        <f t="shared" si="11"/>
        <v>4</v>
      </c>
      <c r="AW37">
        <f t="shared" si="12"/>
        <v>30</v>
      </c>
      <c r="AX37">
        <f t="shared" si="13"/>
        <v>30</v>
      </c>
      <c r="AY37" s="19">
        <v>28000</v>
      </c>
      <c r="AZ37" s="18">
        <f t="shared" si="14"/>
        <v>933.33333333333337</v>
      </c>
      <c r="BA37">
        <f t="shared" si="15"/>
        <v>0</v>
      </c>
      <c r="BB37" s="20">
        <f t="shared" si="16"/>
        <v>28000</v>
      </c>
    </row>
    <row r="38" spans="5:54" x14ac:dyDescent="0.3">
      <c r="E38" s="12">
        <v>30</v>
      </c>
      <c r="F38" s="6">
        <v>1030</v>
      </c>
      <c r="G38" s="6" t="s">
        <v>32</v>
      </c>
      <c r="H38" s="6">
        <f t="shared" si="5"/>
        <v>4</v>
      </c>
      <c r="I38" s="5" t="s">
        <v>45</v>
      </c>
      <c r="J38" s="5" t="s">
        <v>45</v>
      </c>
      <c r="K38" s="5" t="s">
        <v>45</v>
      </c>
      <c r="L38" s="5" t="s">
        <v>45</v>
      </c>
      <c r="M38" s="5" t="s">
        <v>45</v>
      </c>
      <c r="N38" s="5" t="s">
        <v>45</v>
      </c>
      <c r="O38" s="5" t="str">
        <f t="shared" si="18"/>
        <v>WO</v>
      </c>
      <c r="P38" s="5" t="s">
        <v>45</v>
      </c>
      <c r="Q38" s="5" t="s">
        <v>45</v>
      </c>
      <c r="R38" s="5" t="s">
        <v>45</v>
      </c>
      <c r="S38" s="5" t="s">
        <v>48</v>
      </c>
      <c r="T38" s="5" t="s">
        <v>45</v>
      </c>
      <c r="U38" s="5" t="s">
        <v>45</v>
      </c>
      <c r="V38" s="5" t="str">
        <f t="shared" si="18"/>
        <v>WO</v>
      </c>
      <c r="W38" s="5" t="s">
        <v>45</v>
      </c>
      <c r="X38" s="5" t="s">
        <v>45</v>
      </c>
      <c r="Y38" s="5" t="s">
        <v>48</v>
      </c>
      <c r="Z38" s="5" t="s">
        <v>45</v>
      </c>
      <c r="AA38" s="5" t="s">
        <v>45</v>
      </c>
      <c r="AB38" s="5" t="s">
        <v>45</v>
      </c>
      <c r="AC38" s="5" t="str">
        <f t="shared" si="18"/>
        <v>WO</v>
      </c>
      <c r="AD38" s="5" t="s">
        <v>45</v>
      </c>
      <c r="AE38" s="5" t="s">
        <v>45</v>
      </c>
      <c r="AF38" s="5" t="s">
        <v>45</v>
      </c>
      <c r="AG38" s="5" t="s">
        <v>45</v>
      </c>
      <c r="AH38" s="5" t="s">
        <v>45</v>
      </c>
      <c r="AI38" s="5" t="s">
        <v>45</v>
      </c>
      <c r="AJ38" s="5" t="str">
        <f t="shared" si="7"/>
        <v>WO</v>
      </c>
      <c r="AK38" s="5" t="s">
        <v>45</v>
      </c>
      <c r="AL38" s="5" t="s">
        <v>46</v>
      </c>
      <c r="AM38" s="5"/>
      <c r="AN38" s="6"/>
      <c r="AO38" s="12">
        <v>30</v>
      </c>
      <c r="AP38" s="6">
        <v>1030</v>
      </c>
      <c r="AQ38" s="6" t="s">
        <v>32</v>
      </c>
      <c r="AR38" s="5" t="s">
        <v>53</v>
      </c>
      <c r="AS38">
        <f t="shared" si="8"/>
        <v>23</v>
      </c>
      <c r="AT38">
        <f t="shared" si="9"/>
        <v>1</v>
      </c>
      <c r="AU38">
        <f t="shared" si="10"/>
        <v>2</v>
      </c>
      <c r="AV38">
        <f t="shared" si="11"/>
        <v>4</v>
      </c>
      <c r="AW38">
        <f t="shared" si="12"/>
        <v>30</v>
      </c>
      <c r="AX38">
        <f t="shared" si="13"/>
        <v>29</v>
      </c>
      <c r="AY38" s="19">
        <v>26000</v>
      </c>
      <c r="AZ38" s="18">
        <f t="shared" si="14"/>
        <v>866.66666666666663</v>
      </c>
      <c r="BA38">
        <f t="shared" si="15"/>
        <v>866.66666666666663</v>
      </c>
      <c r="BB38" s="20">
        <f t="shared" si="16"/>
        <v>25133.333333333332</v>
      </c>
    </row>
    <row r="39" spans="5:54" x14ac:dyDescent="0.3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BB39" s="17"/>
    </row>
    <row r="40" spans="5:54" x14ac:dyDescent="0.3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BB40" s="17"/>
    </row>
  </sheetData>
  <phoneticPr fontId="3" type="noConversion"/>
  <conditionalFormatting sqref="I9:AM38">
    <cfRule type="containsText" dxfId="35" priority="1" operator="containsText" text="L">
      <formula>NOT(ISERROR(SEARCH("L",I9)))</formula>
    </cfRule>
    <cfRule type="containsText" dxfId="34" priority="2" operator="containsText" text="AB">
      <formula>NOT(ISERROR(SEARCH("AB",I9)))</formula>
    </cfRule>
    <cfRule type="containsText" dxfId="33" priority="3" operator="containsText" text="P">
      <formula>NOT(ISERROR(SEARCH("P",I9)))</formula>
    </cfRule>
  </conditionalFormatting>
  <conditionalFormatting sqref="I9:AM40">
    <cfRule type="containsText" dxfId="32" priority="4" operator="containsText" text="wo">
      <formula>NOT(ISERROR(SEARCH("wo",I9)))</formula>
    </cfRule>
  </conditionalFormatting>
  <dataValidations count="1">
    <dataValidation type="list" allowBlank="1" showInputMessage="1" showErrorMessage="1" sqref="AK9:AL38 I9:N38 P9:U38 W9:AB38 AD9:AI38" xr:uid="{87411A65-4E21-458B-B30A-C3705C3E3842}">
      <formula1>"P,AB,L"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87529D-2C77-420F-8F0C-D83A92537739}">
          <x14:formula1>
            <xm:f>'ROUGH '!$A$1:$A$12</xm:f>
          </x14:formula1>
          <xm:sqref>H5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A256-225D-47F3-8F31-95B827587FD4}">
  <dimension ref="A5:BB40"/>
  <sheetViews>
    <sheetView zoomScale="60" workbookViewId="0">
      <selection activeCell="R45" sqref="R45"/>
    </sheetView>
  </sheetViews>
  <sheetFormatPr defaultRowHeight="14.4" x14ac:dyDescent="0.3"/>
  <cols>
    <col min="7" max="7" width="22.21875" customWidth="1"/>
    <col min="8" max="8" width="16.5546875" bestFit="1" customWidth="1"/>
    <col min="9" max="9" width="4.77734375" bestFit="1" customWidth="1"/>
    <col min="10" max="10" width="4" bestFit="1" customWidth="1"/>
    <col min="11" max="11" width="4.77734375" bestFit="1" customWidth="1"/>
    <col min="12" max="12" width="4" bestFit="1" customWidth="1"/>
    <col min="13" max="13" width="3" bestFit="1" customWidth="1"/>
    <col min="14" max="14" width="3.5546875" bestFit="1" customWidth="1"/>
    <col min="15" max="15" width="4.88671875" bestFit="1" customWidth="1"/>
    <col min="16" max="16" width="4.77734375" bestFit="1" customWidth="1"/>
    <col min="17" max="17" width="4" bestFit="1" customWidth="1"/>
    <col min="18" max="18" width="4.77734375" bestFit="1" customWidth="1"/>
    <col min="19" max="19" width="4" bestFit="1" customWidth="1"/>
    <col min="20" max="20" width="3" bestFit="1" customWidth="1"/>
    <col min="21" max="21" width="3.5546875" bestFit="1" customWidth="1"/>
    <col min="22" max="22" width="3.88671875" bestFit="1" customWidth="1"/>
    <col min="23" max="23" width="4.77734375" bestFit="1" customWidth="1"/>
    <col min="24" max="24" width="4" bestFit="1" customWidth="1"/>
    <col min="25" max="25" width="4.77734375" bestFit="1" customWidth="1"/>
    <col min="26" max="26" width="4" bestFit="1" customWidth="1"/>
    <col min="27" max="27" width="3" bestFit="1" customWidth="1"/>
    <col min="28" max="28" width="3.5546875" bestFit="1" customWidth="1"/>
    <col min="29" max="29" width="3.88671875" bestFit="1" customWidth="1"/>
    <col min="30" max="30" width="4.77734375" bestFit="1" customWidth="1"/>
    <col min="31" max="31" width="4" bestFit="1" customWidth="1"/>
    <col min="32" max="32" width="4.77734375" bestFit="1" customWidth="1"/>
    <col min="33" max="33" width="4" bestFit="1" customWidth="1"/>
    <col min="34" max="34" width="3" bestFit="1" customWidth="1"/>
    <col min="35" max="35" width="3.5546875" bestFit="1" customWidth="1"/>
    <col min="36" max="36" width="3.88671875" bestFit="1" customWidth="1"/>
    <col min="37" max="37" width="4.77734375" bestFit="1" customWidth="1"/>
    <col min="38" max="38" width="4" bestFit="1" customWidth="1"/>
    <col min="39" max="39" width="4.77734375" bestFit="1" customWidth="1"/>
    <col min="40" max="40" width="12.44140625" bestFit="1" customWidth="1"/>
    <col min="41" max="41" width="5.44140625" bestFit="1" customWidth="1"/>
    <col min="43" max="43" width="19.33203125" bestFit="1" customWidth="1"/>
    <col min="44" max="44" width="19.33203125" customWidth="1"/>
    <col min="48" max="48" width="9.77734375" bestFit="1" customWidth="1"/>
    <col min="49" max="49" width="11.77734375" bestFit="1" customWidth="1"/>
    <col min="50" max="50" width="10.88671875" bestFit="1" customWidth="1"/>
    <col min="52" max="52" width="16" bestFit="1" customWidth="1"/>
    <col min="53" max="53" width="12" bestFit="1" customWidth="1"/>
    <col min="54" max="54" width="22.6640625" bestFit="1" customWidth="1"/>
  </cols>
  <sheetData>
    <row r="5" spans="1:54" x14ac:dyDescent="0.3">
      <c r="G5" t="s">
        <v>34</v>
      </c>
      <c r="H5" s="1">
        <v>45413</v>
      </c>
    </row>
    <row r="6" spans="1:54" x14ac:dyDescent="0.3">
      <c r="H6" s="1">
        <f>EOMONTH(H5,0)</f>
        <v>45443</v>
      </c>
    </row>
    <row r="7" spans="1:54" x14ac:dyDescent="0.3">
      <c r="I7" t="str">
        <f>TEXT(I8,"DDD")</f>
        <v>Wed</v>
      </c>
      <c r="J7" t="str">
        <f t="shared" ref="J7:AM7" si="0">TEXT(J8,"DDD")</f>
        <v>Thu</v>
      </c>
      <c r="K7" t="str">
        <f t="shared" si="0"/>
        <v>Fri</v>
      </c>
      <c r="L7" t="str">
        <f t="shared" si="0"/>
        <v>Sat</v>
      </c>
      <c r="M7" t="str">
        <f t="shared" si="0"/>
        <v>Sun</v>
      </c>
      <c r="N7" t="str">
        <f t="shared" si="0"/>
        <v>Mon</v>
      </c>
      <c r="O7" t="str">
        <f t="shared" si="0"/>
        <v>Tue</v>
      </c>
      <c r="P7" t="str">
        <f t="shared" si="0"/>
        <v>Wed</v>
      </c>
      <c r="Q7" t="str">
        <f t="shared" si="0"/>
        <v>Thu</v>
      </c>
      <c r="R7" t="str">
        <f t="shared" si="0"/>
        <v>Fri</v>
      </c>
      <c r="S7" t="str">
        <f t="shared" si="0"/>
        <v>Sat</v>
      </c>
      <c r="T7" t="str">
        <f t="shared" si="0"/>
        <v>Sun</v>
      </c>
      <c r="U7" t="str">
        <f t="shared" si="0"/>
        <v>Mon</v>
      </c>
      <c r="V7" t="str">
        <f t="shared" si="0"/>
        <v>Tue</v>
      </c>
      <c r="W7" t="str">
        <f t="shared" si="0"/>
        <v>Wed</v>
      </c>
      <c r="X7" t="str">
        <f t="shared" si="0"/>
        <v>Thu</v>
      </c>
      <c r="Y7" t="str">
        <f t="shared" si="0"/>
        <v>Fri</v>
      </c>
      <c r="Z7" t="str">
        <f t="shared" si="0"/>
        <v>Sat</v>
      </c>
      <c r="AA7" t="str">
        <f t="shared" si="0"/>
        <v>Sun</v>
      </c>
      <c r="AB7" t="str">
        <f t="shared" si="0"/>
        <v>Mon</v>
      </c>
      <c r="AC7" t="str">
        <f t="shared" si="0"/>
        <v>Tue</v>
      </c>
      <c r="AD7" t="str">
        <f t="shared" si="0"/>
        <v>Wed</v>
      </c>
      <c r="AE7" t="str">
        <f t="shared" si="0"/>
        <v>Thu</v>
      </c>
      <c r="AF7" t="str">
        <f t="shared" si="0"/>
        <v>Fri</v>
      </c>
      <c r="AG7" t="str">
        <f t="shared" si="0"/>
        <v>Sat</v>
      </c>
      <c r="AH7" t="str">
        <f t="shared" si="0"/>
        <v>Sun</v>
      </c>
      <c r="AI7" t="str">
        <f t="shared" si="0"/>
        <v>Mon</v>
      </c>
      <c r="AJ7" t="str">
        <f t="shared" si="0"/>
        <v>Tue</v>
      </c>
      <c r="AK7" t="str">
        <f t="shared" si="0"/>
        <v>Wed</v>
      </c>
      <c r="AL7" t="str">
        <f t="shared" si="0"/>
        <v>Thu</v>
      </c>
      <c r="AM7" t="str">
        <f t="shared" si="0"/>
        <v>Fri</v>
      </c>
    </row>
    <row r="8" spans="1:54" s="3" customFormat="1" x14ac:dyDescent="0.3">
      <c r="A8"/>
      <c r="B8"/>
      <c r="C8"/>
      <c r="D8" s="2"/>
      <c r="E8" s="7" t="s">
        <v>65</v>
      </c>
      <c r="F8" s="8" t="s">
        <v>1</v>
      </c>
      <c r="G8" s="8" t="s">
        <v>33</v>
      </c>
      <c r="H8" s="8" t="s">
        <v>35</v>
      </c>
      <c r="I8" s="9">
        <f>H5</f>
        <v>45413</v>
      </c>
      <c r="J8" s="9">
        <f t="shared" ref="J8:AK8" si="1">IF(I8&lt;$H$6,I8+1,"")</f>
        <v>45414</v>
      </c>
      <c r="K8" s="9">
        <f t="shared" si="1"/>
        <v>45415</v>
      </c>
      <c r="L8" s="9">
        <f t="shared" si="1"/>
        <v>45416</v>
      </c>
      <c r="M8" s="9">
        <f t="shared" si="1"/>
        <v>45417</v>
      </c>
      <c r="N8" s="9">
        <f t="shared" si="1"/>
        <v>45418</v>
      </c>
      <c r="O8" s="9">
        <f t="shared" si="1"/>
        <v>45419</v>
      </c>
      <c r="P8" s="9">
        <f t="shared" si="1"/>
        <v>45420</v>
      </c>
      <c r="Q8" s="9">
        <f t="shared" si="1"/>
        <v>45421</v>
      </c>
      <c r="R8" s="9">
        <f t="shared" si="1"/>
        <v>45422</v>
      </c>
      <c r="S8" s="9">
        <f t="shared" si="1"/>
        <v>45423</v>
      </c>
      <c r="T8" s="9">
        <f t="shared" si="1"/>
        <v>45424</v>
      </c>
      <c r="U8" s="9">
        <f t="shared" si="1"/>
        <v>45425</v>
      </c>
      <c r="V8" s="9">
        <f t="shared" si="1"/>
        <v>45426</v>
      </c>
      <c r="W8" s="9">
        <f t="shared" si="1"/>
        <v>45427</v>
      </c>
      <c r="X8" s="9">
        <f t="shared" si="1"/>
        <v>45428</v>
      </c>
      <c r="Y8" s="9">
        <f t="shared" si="1"/>
        <v>45429</v>
      </c>
      <c r="Z8" s="9">
        <f t="shared" si="1"/>
        <v>45430</v>
      </c>
      <c r="AA8" s="9">
        <f t="shared" si="1"/>
        <v>45431</v>
      </c>
      <c r="AB8" s="9">
        <f t="shared" si="1"/>
        <v>45432</v>
      </c>
      <c r="AC8" s="9">
        <f t="shared" si="1"/>
        <v>45433</v>
      </c>
      <c r="AD8" s="9">
        <f t="shared" si="1"/>
        <v>45434</v>
      </c>
      <c r="AE8" s="9">
        <f t="shared" si="1"/>
        <v>45435</v>
      </c>
      <c r="AF8" s="9">
        <f t="shared" si="1"/>
        <v>45436</v>
      </c>
      <c r="AG8" s="9">
        <f t="shared" si="1"/>
        <v>45437</v>
      </c>
      <c r="AH8" s="9">
        <f t="shared" si="1"/>
        <v>45438</v>
      </c>
      <c r="AI8" s="9">
        <f t="shared" si="1"/>
        <v>45439</v>
      </c>
      <c r="AJ8" s="9">
        <f t="shared" si="1"/>
        <v>45440</v>
      </c>
      <c r="AK8" s="9">
        <f t="shared" si="1"/>
        <v>45441</v>
      </c>
      <c r="AL8" s="9">
        <f t="shared" ref="AL8:AM8" si="2">IF(AK8&lt;$H$6,AK8+1,"")</f>
        <v>45442</v>
      </c>
      <c r="AM8" s="10">
        <f t="shared" si="2"/>
        <v>45443</v>
      </c>
      <c r="AN8" s="4"/>
      <c r="AO8" s="13" t="s">
        <v>65</v>
      </c>
      <c r="AP8" s="14" t="s">
        <v>1</v>
      </c>
      <c r="AQ8" s="14" t="s">
        <v>33</v>
      </c>
      <c r="AR8" s="14" t="s">
        <v>62</v>
      </c>
      <c r="AS8" s="15" t="s">
        <v>41</v>
      </c>
      <c r="AT8" s="15" t="s">
        <v>42</v>
      </c>
      <c r="AU8" s="15" t="s">
        <v>43</v>
      </c>
      <c r="AV8" s="15" t="s">
        <v>44</v>
      </c>
      <c r="AW8" s="15" t="s">
        <v>47</v>
      </c>
      <c r="AX8" s="15" t="s">
        <v>36</v>
      </c>
      <c r="AY8" s="15" t="s">
        <v>37</v>
      </c>
      <c r="AZ8" s="15" t="s">
        <v>38</v>
      </c>
      <c r="BA8" s="15" t="s">
        <v>39</v>
      </c>
      <c r="BB8" s="16" t="s">
        <v>40</v>
      </c>
    </row>
    <row r="9" spans="1:54" x14ac:dyDescent="0.3">
      <c r="E9" s="11">
        <v>1</v>
      </c>
      <c r="F9" s="5">
        <v>1001</v>
      </c>
      <c r="G9" s="5" t="s">
        <v>3</v>
      </c>
      <c r="H9" s="5">
        <f>COUNTIF($I$7:$AM$7,"sun")</f>
        <v>4</v>
      </c>
      <c r="I9" s="5" t="s">
        <v>45</v>
      </c>
      <c r="J9" s="5" t="s">
        <v>45</v>
      </c>
      <c r="K9" s="5" t="s">
        <v>45</v>
      </c>
      <c r="L9" s="5" t="s">
        <v>45</v>
      </c>
      <c r="M9" s="5" t="str">
        <f t="shared" ref="M9:AH17" si="3">IF(M$7="sun","WO","")</f>
        <v>WO</v>
      </c>
      <c r="N9" s="5" t="s">
        <v>45</v>
      </c>
      <c r="O9" s="5" t="s">
        <v>45</v>
      </c>
      <c r="P9" s="5" t="s">
        <v>45</v>
      </c>
      <c r="Q9" s="5" t="s">
        <v>45</v>
      </c>
      <c r="R9" s="5" t="s">
        <v>45</v>
      </c>
      <c r="S9" s="5" t="s">
        <v>45</v>
      </c>
      <c r="T9" s="5" t="str">
        <f t="shared" si="3"/>
        <v>WO</v>
      </c>
      <c r="U9" s="5" t="s">
        <v>45</v>
      </c>
      <c r="V9" s="5" t="s">
        <v>45</v>
      </c>
      <c r="W9" s="5" t="s">
        <v>45</v>
      </c>
      <c r="X9" s="5" t="s">
        <v>46</v>
      </c>
      <c r="Y9" s="5" t="s">
        <v>45</v>
      </c>
      <c r="Z9" s="5" t="s">
        <v>45</v>
      </c>
      <c r="AA9" s="5" t="str">
        <f t="shared" si="3"/>
        <v>WO</v>
      </c>
      <c r="AB9" s="5" t="s">
        <v>45</v>
      </c>
      <c r="AC9" s="5" t="s">
        <v>45</v>
      </c>
      <c r="AD9" s="5" t="s">
        <v>45</v>
      </c>
      <c r="AE9" s="5" t="s">
        <v>48</v>
      </c>
      <c r="AF9" s="5" t="s">
        <v>45</v>
      </c>
      <c r="AG9" s="5" t="s">
        <v>45</v>
      </c>
      <c r="AH9" s="5" t="str">
        <f t="shared" si="3"/>
        <v>WO</v>
      </c>
      <c r="AI9" s="5" t="s">
        <v>48</v>
      </c>
      <c r="AJ9" s="5" t="s">
        <v>48</v>
      </c>
      <c r="AK9" s="5" t="s">
        <v>48</v>
      </c>
      <c r="AL9" s="5" t="s">
        <v>48</v>
      </c>
      <c r="AM9" s="5" t="s">
        <v>48</v>
      </c>
      <c r="AN9" s="5"/>
      <c r="AO9" s="11">
        <v>1</v>
      </c>
      <c r="AP9" s="5">
        <v>1001</v>
      </c>
      <c r="AQ9" s="5" t="s">
        <v>3</v>
      </c>
      <c r="AR9" s="5" t="s">
        <v>54</v>
      </c>
      <c r="AS9">
        <f>COUNTIF($I9:$AM9,"P")</f>
        <v>20</v>
      </c>
      <c r="AT9">
        <f>COUNTIF($I9:$AM9,"AB")</f>
        <v>1</v>
      </c>
      <c r="AU9">
        <f>COUNTIF($I9:$AM9,"L")</f>
        <v>6</v>
      </c>
      <c r="AV9">
        <f>COUNTIF($I9:$AM9,"WO")</f>
        <v>4</v>
      </c>
      <c r="AW9">
        <f>($H$6-$H$5)+1</f>
        <v>31</v>
      </c>
      <c r="AX9">
        <f>AW9-AT9</f>
        <v>30</v>
      </c>
      <c r="AY9" s="19">
        <v>28000</v>
      </c>
      <c r="AZ9" s="18">
        <f>AY9/AW9</f>
        <v>903.22580645161293</v>
      </c>
      <c r="BA9">
        <f>AZ9*AT9</f>
        <v>903.22580645161293</v>
      </c>
      <c r="BB9" s="20">
        <f>AY9-BA9</f>
        <v>27096.774193548386</v>
      </c>
    </row>
    <row r="10" spans="1:54" x14ac:dyDescent="0.3">
      <c r="E10" s="11">
        <v>2</v>
      </c>
      <c r="F10" s="5">
        <v>1002</v>
      </c>
      <c r="G10" s="5" t="s">
        <v>4</v>
      </c>
      <c r="H10" s="5">
        <f t="shared" ref="H10:H38" si="4">COUNTIF($I$7:$AM$7,"sun")</f>
        <v>4</v>
      </c>
      <c r="I10" s="5" t="s">
        <v>45</v>
      </c>
      <c r="J10" s="5" t="s">
        <v>45</v>
      </c>
      <c r="K10" s="5" t="s">
        <v>45</v>
      </c>
      <c r="L10" s="5" t="s">
        <v>45</v>
      </c>
      <c r="M10" s="5" t="str">
        <f t="shared" ref="M10:T10" si="5">IF(M$7="sun","WO","")</f>
        <v>WO</v>
      </c>
      <c r="N10" s="5" t="s">
        <v>45</v>
      </c>
      <c r="O10" s="5" t="s">
        <v>45</v>
      </c>
      <c r="P10" s="5" t="s">
        <v>45</v>
      </c>
      <c r="Q10" s="5" t="s">
        <v>45</v>
      </c>
      <c r="R10" s="5" t="s">
        <v>45</v>
      </c>
      <c r="S10" s="5" t="s">
        <v>45</v>
      </c>
      <c r="T10" s="5" t="str">
        <f t="shared" si="5"/>
        <v>WO</v>
      </c>
      <c r="U10" s="5" t="s">
        <v>45</v>
      </c>
      <c r="V10" s="5" t="s">
        <v>45</v>
      </c>
      <c r="W10" s="5" t="s">
        <v>45</v>
      </c>
      <c r="X10" s="5" t="s">
        <v>45</v>
      </c>
      <c r="Y10" s="5" t="s">
        <v>45</v>
      </c>
      <c r="Z10" s="5" t="s">
        <v>45</v>
      </c>
      <c r="AA10" s="5" t="str">
        <f t="shared" si="3"/>
        <v>WO</v>
      </c>
      <c r="AB10" s="5" t="s">
        <v>45</v>
      </c>
      <c r="AC10" s="5" t="s">
        <v>45</v>
      </c>
      <c r="AD10" s="5" t="s">
        <v>45</v>
      </c>
      <c r="AE10" s="5" t="s">
        <v>48</v>
      </c>
      <c r="AF10" s="5" t="s">
        <v>45</v>
      </c>
      <c r="AG10" s="5" t="s">
        <v>45</v>
      </c>
      <c r="AH10" s="5" t="str">
        <f t="shared" si="3"/>
        <v>WO</v>
      </c>
      <c r="AI10" s="5" t="s">
        <v>48</v>
      </c>
      <c r="AJ10" s="5" t="s">
        <v>48</v>
      </c>
      <c r="AK10" s="5" t="s">
        <v>48</v>
      </c>
      <c r="AL10" s="5" t="s">
        <v>48</v>
      </c>
      <c r="AM10" s="5" t="s">
        <v>48</v>
      </c>
      <c r="AN10" s="5"/>
      <c r="AO10" s="11">
        <v>2</v>
      </c>
      <c r="AP10" s="5">
        <v>1002</v>
      </c>
      <c r="AQ10" s="5" t="s">
        <v>4</v>
      </c>
      <c r="AR10" s="5" t="s">
        <v>54</v>
      </c>
      <c r="AS10">
        <f t="shared" ref="AS10:AS38" si="6">COUNTIF($I10:$AM10,"P")</f>
        <v>21</v>
      </c>
      <c r="AT10">
        <f t="shared" ref="AT10:AT38" si="7">COUNTIF($I10:$AM10,"AB")</f>
        <v>0</v>
      </c>
      <c r="AU10">
        <f t="shared" ref="AU10:AU38" si="8">COUNTIF($I10:$AM10,"L")</f>
        <v>6</v>
      </c>
      <c r="AV10">
        <f t="shared" ref="AV10:AV38" si="9">COUNTIF($I10:$AM10,"WO")</f>
        <v>4</v>
      </c>
      <c r="AW10">
        <f t="shared" ref="AW10:AW38" si="10">($H$6-$H$5)+1</f>
        <v>31</v>
      </c>
      <c r="AX10">
        <f t="shared" ref="AX10:AX38" si="11">AW10-AT10</f>
        <v>31</v>
      </c>
      <c r="AY10" s="19">
        <v>26000</v>
      </c>
      <c r="AZ10" s="18">
        <f t="shared" ref="AZ10:AZ38" si="12">AY10/AW10</f>
        <v>838.70967741935488</v>
      </c>
      <c r="BA10">
        <f t="shared" ref="BA10:BA38" si="13">AZ10*AT10</f>
        <v>0</v>
      </c>
      <c r="BB10" s="20">
        <f t="shared" ref="BB10:BB38" si="14">AY10-BA10</f>
        <v>26000</v>
      </c>
    </row>
    <row r="11" spans="1:54" x14ac:dyDescent="0.3">
      <c r="E11" s="11">
        <v>3</v>
      </c>
      <c r="F11" s="5">
        <v>1003</v>
      </c>
      <c r="G11" s="5" t="s">
        <v>5</v>
      </c>
      <c r="H11" s="5">
        <f t="shared" si="4"/>
        <v>4</v>
      </c>
      <c r="I11" s="5" t="s">
        <v>45</v>
      </c>
      <c r="J11" s="5" t="s">
        <v>46</v>
      </c>
      <c r="K11" s="5" t="s">
        <v>45</v>
      </c>
      <c r="L11" s="5" t="s">
        <v>45</v>
      </c>
      <c r="M11" s="5" t="str">
        <f t="shared" si="3"/>
        <v>WO</v>
      </c>
      <c r="N11" s="5" t="s">
        <v>45</v>
      </c>
      <c r="O11" s="5" t="s">
        <v>45</v>
      </c>
      <c r="P11" s="5" t="s">
        <v>45</v>
      </c>
      <c r="Q11" s="5" t="s">
        <v>45</v>
      </c>
      <c r="R11" s="5" t="s">
        <v>45</v>
      </c>
      <c r="S11" s="5" t="s">
        <v>45</v>
      </c>
      <c r="T11" s="5" t="str">
        <f t="shared" si="3"/>
        <v>WO</v>
      </c>
      <c r="U11" s="5" t="s">
        <v>45</v>
      </c>
      <c r="V11" s="5" t="s">
        <v>45</v>
      </c>
      <c r="W11" s="5" t="s">
        <v>45</v>
      </c>
      <c r="X11" s="5" t="s">
        <v>45</v>
      </c>
      <c r="Y11" s="5" t="s">
        <v>45</v>
      </c>
      <c r="Z11" s="5" t="s">
        <v>45</v>
      </c>
      <c r="AA11" s="5" t="str">
        <f t="shared" si="3"/>
        <v>WO</v>
      </c>
      <c r="AB11" s="5" t="s">
        <v>45</v>
      </c>
      <c r="AC11" s="5" t="s">
        <v>45</v>
      </c>
      <c r="AD11" s="5" t="s">
        <v>45</v>
      </c>
      <c r="AE11" s="5" t="s">
        <v>48</v>
      </c>
      <c r="AF11" s="5" t="s">
        <v>46</v>
      </c>
      <c r="AG11" s="5" t="s">
        <v>45</v>
      </c>
      <c r="AH11" s="5" t="str">
        <f t="shared" si="3"/>
        <v>WO</v>
      </c>
      <c r="AI11" s="5" t="s">
        <v>48</v>
      </c>
      <c r="AJ11" s="5" t="s">
        <v>48</v>
      </c>
      <c r="AK11" s="5" t="s">
        <v>48</v>
      </c>
      <c r="AL11" s="5" t="s">
        <v>48</v>
      </c>
      <c r="AM11" s="5" t="s">
        <v>48</v>
      </c>
      <c r="AN11" s="5"/>
      <c r="AO11" s="11">
        <v>3</v>
      </c>
      <c r="AP11" s="5">
        <v>1003</v>
      </c>
      <c r="AQ11" s="5" t="s">
        <v>5</v>
      </c>
      <c r="AR11" s="5" t="s">
        <v>54</v>
      </c>
      <c r="AS11">
        <f t="shared" si="6"/>
        <v>19</v>
      </c>
      <c r="AT11">
        <f t="shared" si="7"/>
        <v>2</v>
      </c>
      <c r="AU11">
        <f t="shared" si="8"/>
        <v>6</v>
      </c>
      <c r="AV11">
        <f t="shared" si="9"/>
        <v>4</v>
      </c>
      <c r="AW11">
        <f t="shared" si="10"/>
        <v>31</v>
      </c>
      <c r="AX11">
        <f t="shared" si="11"/>
        <v>29</v>
      </c>
      <c r="AY11" s="19">
        <v>48000</v>
      </c>
      <c r="AZ11" s="18">
        <f t="shared" si="12"/>
        <v>1548.3870967741937</v>
      </c>
      <c r="BA11">
        <f t="shared" si="13"/>
        <v>3096.7741935483873</v>
      </c>
      <c r="BB11" s="20">
        <f t="shared" si="14"/>
        <v>44903.225806451614</v>
      </c>
    </row>
    <row r="12" spans="1:54" x14ac:dyDescent="0.3">
      <c r="E12" s="11">
        <v>4</v>
      </c>
      <c r="F12" s="5">
        <v>1004</v>
      </c>
      <c r="G12" s="5" t="s">
        <v>6</v>
      </c>
      <c r="H12" s="5">
        <f t="shared" si="4"/>
        <v>4</v>
      </c>
      <c r="I12" s="5" t="s">
        <v>45</v>
      </c>
      <c r="J12" s="5" t="s">
        <v>45</v>
      </c>
      <c r="K12" s="5" t="s">
        <v>45</v>
      </c>
      <c r="L12" s="5" t="s">
        <v>45</v>
      </c>
      <c r="M12" s="5" t="str">
        <f t="shared" si="3"/>
        <v>WO</v>
      </c>
      <c r="N12" s="5" t="s">
        <v>45</v>
      </c>
      <c r="O12" s="5" t="s">
        <v>45</v>
      </c>
      <c r="P12" s="5" t="s">
        <v>45</v>
      </c>
      <c r="Q12" s="5" t="s">
        <v>45</v>
      </c>
      <c r="R12" s="5" t="s">
        <v>45</v>
      </c>
      <c r="S12" s="5" t="s">
        <v>45</v>
      </c>
      <c r="T12" s="5" t="str">
        <f t="shared" si="3"/>
        <v>WO</v>
      </c>
      <c r="U12" s="5" t="s">
        <v>45</v>
      </c>
      <c r="V12" s="5" t="s">
        <v>45</v>
      </c>
      <c r="W12" s="5" t="s">
        <v>45</v>
      </c>
      <c r="X12" s="5" t="s">
        <v>45</v>
      </c>
      <c r="Y12" s="5" t="s">
        <v>45</v>
      </c>
      <c r="Z12" s="5" t="s">
        <v>45</v>
      </c>
      <c r="AA12" s="5" t="str">
        <f t="shared" si="3"/>
        <v>WO</v>
      </c>
      <c r="AB12" s="5" t="s">
        <v>45</v>
      </c>
      <c r="AC12" s="5" t="s">
        <v>45</v>
      </c>
      <c r="AD12" s="5" t="s">
        <v>45</v>
      </c>
      <c r="AE12" s="5" t="s">
        <v>48</v>
      </c>
      <c r="AF12" s="5" t="s">
        <v>45</v>
      </c>
      <c r="AG12" s="5" t="s">
        <v>45</v>
      </c>
      <c r="AH12" s="5" t="str">
        <f t="shared" si="3"/>
        <v>WO</v>
      </c>
      <c r="AI12" s="5" t="s">
        <v>48</v>
      </c>
      <c r="AJ12" s="5" t="s">
        <v>48</v>
      </c>
      <c r="AK12" s="5" t="s">
        <v>48</v>
      </c>
      <c r="AL12" s="5" t="s">
        <v>48</v>
      </c>
      <c r="AM12" s="5" t="s">
        <v>48</v>
      </c>
      <c r="AN12" s="5"/>
      <c r="AO12" s="11">
        <v>4</v>
      </c>
      <c r="AP12" s="5">
        <v>1004</v>
      </c>
      <c r="AQ12" s="5" t="s">
        <v>6</v>
      </c>
      <c r="AR12" s="5" t="s">
        <v>54</v>
      </c>
      <c r="AS12">
        <f t="shared" si="6"/>
        <v>21</v>
      </c>
      <c r="AT12">
        <f t="shared" si="7"/>
        <v>0</v>
      </c>
      <c r="AU12">
        <f t="shared" si="8"/>
        <v>6</v>
      </c>
      <c r="AV12">
        <f t="shared" si="9"/>
        <v>4</v>
      </c>
      <c r="AW12">
        <f t="shared" si="10"/>
        <v>31</v>
      </c>
      <c r="AX12">
        <f t="shared" si="11"/>
        <v>31</v>
      </c>
      <c r="AY12" s="19">
        <v>60000</v>
      </c>
      <c r="AZ12" s="18">
        <f t="shared" si="12"/>
        <v>1935.483870967742</v>
      </c>
      <c r="BA12">
        <f t="shared" si="13"/>
        <v>0</v>
      </c>
      <c r="BB12" s="20">
        <f t="shared" si="14"/>
        <v>60000</v>
      </c>
    </row>
    <row r="13" spans="1:54" x14ac:dyDescent="0.3">
      <c r="E13" s="11">
        <v>5</v>
      </c>
      <c r="F13" s="5">
        <v>1005</v>
      </c>
      <c r="G13" s="5" t="s">
        <v>7</v>
      </c>
      <c r="H13" s="5">
        <f t="shared" si="4"/>
        <v>4</v>
      </c>
      <c r="I13" s="5" t="s">
        <v>45</v>
      </c>
      <c r="J13" s="5" t="s">
        <v>45</v>
      </c>
      <c r="K13" s="5" t="s">
        <v>45</v>
      </c>
      <c r="L13" s="5" t="s">
        <v>45</v>
      </c>
      <c r="M13" s="5" t="str">
        <f t="shared" si="3"/>
        <v>WO</v>
      </c>
      <c r="N13" s="5" t="s">
        <v>45</v>
      </c>
      <c r="O13" s="5" t="s">
        <v>45</v>
      </c>
      <c r="P13" s="5" t="s">
        <v>45</v>
      </c>
      <c r="Q13" s="5" t="s">
        <v>45</v>
      </c>
      <c r="R13" s="5" t="s">
        <v>45</v>
      </c>
      <c r="S13" s="5" t="s">
        <v>45</v>
      </c>
      <c r="T13" s="5" t="str">
        <f t="shared" si="3"/>
        <v>WO</v>
      </c>
      <c r="U13" s="5" t="s">
        <v>45</v>
      </c>
      <c r="V13" s="5" t="s">
        <v>45</v>
      </c>
      <c r="W13" s="5" t="s">
        <v>45</v>
      </c>
      <c r="X13" s="5" t="s">
        <v>45</v>
      </c>
      <c r="Y13" s="5" t="s">
        <v>45</v>
      </c>
      <c r="Z13" s="5" t="s">
        <v>45</v>
      </c>
      <c r="AA13" s="5" t="str">
        <f t="shared" si="3"/>
        <v>WO</v>
      </c>
      <c r="AB13" s="5" t="s">
        <v>45</v>
      </c>
      <c r="AC13" s="5" t="s">
        <v>45</v>
      </c>
      <c r="AD13" s="5" t="s">
        <v>45</v>
      </c>
      <c r="AE13" s="5" t="s">
        <v>48</v>
      </c>
      <c r="AF13" s="5" t="s">
        <v>45</v>
      </c>
      <c r="AG13" s="5" t="s">
        <v>45</v>
      </c>
      <c r="AH13" s="5" t="str">
        <f t="shared" si="3"/>
        <v>WO</v>
      </c>
      <c r="AI13" s="5" t="s">
        <v>48</v>
      </c>
      <c r="AJ13" s="5" t="s">
        <v>48</v>
      </c>
      <c r="AK13" s="5" t="s">
        <v>48</v>
      </c>
      <c r="AL13" s="5" t="s">
        <v>48</v>
      </c>
      <c r="AM13" s="5" t="s">
        <v>48</v>
      </c>
      <c r="AN13" s="5"/>
      <c r="AO13" s="11">
        <v>5</v>
      </c>
      <c r="AP13" s="5">
        <v>1005</v>
      </c>
      <c r="AQ13" s="5" t="s">
        <v>7</v>
      </c>
      <c r="AR13" s="5" t="s">
        <v>54</v>
      </c>
      <c r="AS13">
        <f t="shared" si="6"/>
        <v>21</v>
      </c>
      <c r="AT13">
        <f t="shared" si="7"/>
        <v>0</v>
      </c>
      <c r="AU13">
        <f t="shared" si="8"/>
        <v>6</v>
      </c>
      <c r="AV13">
        <f t="shared" si="9"/>
        <v>4</v>
      </c>
      <c r="AW13">
        <f t="shared" si="10"/>
        <v>31</v>
      </c>
      <c r="AX13">
        <f t="shared" si="11"/>
        <v>31</v>
      </c>
      <c r="AY13" s="19">
        <v>55000</v>
      </c>
      <c r="AZ13" s="18">
        <f t="shared" si="12"/>
        <v>1774.1935483870968</v>
      </c>
      <c r="BA13">
        <f t="shared" si="13"/>
        <v>0</v>
      </c>
      <c r="BB13" s="20">
        <f t="shared" si="14"/>
        <v>55000</v>
      </c>
    </row>
    <row r="14" spans="1:54" x14ac:dyDescent="0.3">
      <c r="E14" s="11">
        <v>6</v>
      </c>
      <c r="F14" s="5">
        <v>1006</v>
      </c>
      <c r="G14" s="5" t="s">
        <v>8</v>
      </c>
      <c r="H14" s="5">
        <f t="shared" si="4"/>
        <v>4</v>
      </c>
      <c r="I14" s="5" t="s">
        <v>45</v>
      </c>
      <c r="J14" s="5" t="s">
        <v>45</v>
      </c>
      <c r="K14" s="5" t="s">
        <v>45</v>
      </c>
      <c r="L14" s="5" t="s">
        <v>45</v>
      </c>
      <c r="M14" s="5" t="str">
        <f t="shared" si="3"/>
        <v>WO</v>
      </c>
      <c r="N14" s="5" t="s">
        <v>45</v>
      </c>
      <c r="O14" s="5" t="s">
        <v>45</v>
      </c>
      <c r="P14" s="5" t="s">
        <v>45</v>
      </c>
      <c r="Q14" s="5" t="s">
        <v>45</v>
      </c>
      <c r="R14" s="5" t="s">
        <v>45</v>
      </c>
      <c r="S14" s="5" t="s">
        <v>45</v>
      </c>
      <c r="T14" s="5" t="str">
        <f t="shared" si="3"/>
        <v>WO</v>
      </c>
      <c r="U14" s="5" t="s">
        <v>45</v>
      </c>
      <c r="V14" s="5" t="s">
        <v>45</v>
      </c>
      <c r="W14" s="5" t="s">
        <v>45</v>
      </c>
      <c r="X14" s="5" t="s">
        <v>45</v>
      </c>
      <c r="Y14" s="5" t="s">
        <v>45</v>
      </c>
      <c r="Z14" s="5" t="s">
        <v>45</v>
      </c>
      <c r="AA14" s="5" t="str">
        <f t="shared" si="3"/>
        <v>WO</v>
      </c>
      <c r="AB14" s="5" t="s">
        <v>45</v>
      </c>
      <c r="AC14" s="5" t="s">
        <v>45</v>
      </c>
      <c r="AD14" s="5" t="s">
        <v>45</v>
      </c>
      <c r="AE14" s="5" t="s">
        <v>48</v>
      </c>
      <c r="AF14" s="5" t="s">
        <v>45</v>
      </c>
      <c r="AG14" s="5" t="s">
        <v>45</v>
      </c>
      <c r="AH14" s="5" t="str">
        <f t="shared" si="3"/>
        <v>WO</v>
      </c>
      <c r="AI14" s="5" t="s">
        <v>48</v>
      </c>
      <c r="AJ14" s="5" t="s">
        <v>48</v>
      </c>
      <c r="AK14" s="5" t="s">
        <v>48</v>
      </c>
      <c r="AL14" s="5" t="s">
        <v>48</v>
      </c>
      <c r="AM14" s="5" t="s">
        <v>48</v>
      </c>
      <c r="AN14" s="5"/>
      <c r="AO14" s="11">
        <v>6</v>
      </c>
      <c r="AP14" s="5">
        <v>1006</v>
      </c>
      <c r="AQ14" s="5" t="s">
        <v>8</v>
      </c>
      <c r="AR14" s="5" t="s">
        <v>54</v>
      </c>
      <c r="AS14">
        <f t="shared" si="6"/>
        <v>21</v>
      </c>
      <c r="AT14">
        <f t="shared" si="7"/>
        <v>0</v>
      </c>
      <c r="AU14">
        <f t="shared" si="8"/>
        <v>6</v>
      </c>
      <c r="AV14">
        <f t="shared" si="9"/>
        <v>4</v>
      </c>
      <c r="AW14">
        <f t="shared" si="10"/>
        <v>31</v>
      </c>
      <c r="AX14">
        <f t="shared" si="11"/>
        <v>31</v>
      </c>
      <c r="AY14" s="19">
        <v>32000</v>
      </c>
      <c r="AZ14" s="18">
        <f t="shared" si="12"/>
        <v>1032.258064516129</v>
      </c>
      <c r="BA14">
        <f t="shared" si="13"/>
        <v>0</v>
      </c>
      <c r="BB14" s="20">
        <f t="shared" si="14"/>
        <v>32000</v>
      </c>
    </row>
    <row r="15" spans="1:54" x14ac:dyDescent="0.3">
      <c r="E15" s="11">
        <v>7</v>
      </c>
      <c r="F15" s="5">
        <v>1007</v>
      </c>
      <c r="G15" s="5" t="s">
        <v>9</v>
      </c>
      <c r="H15" s="5">
        <f t="shared" si="4"/>
        <v>4</v>
      </c>
      <c r="I15" s="5" t="s">
        <v>45</v>
      </c>
      <c r="J15" s="5" t="s">
        <v>45</v>
      </c>
      <c r="K15" s="5" t="s">
        <v>45</v>
      </c>
      <c r="L15" s="5" t="s">
        <v>45</v>
      </c>
      <c r="M15" s="5" t="str">
        <f t="shared" si="3"/>
        <v>WO</v>
      </c>
      <c r="N15" s="5" t="s">
        <v>45</v>
      </c>
      <c r="O15" s="5" t="s">
        <v>45</v>
      </c>
      <c r="P15" s="5" t="s">
        <v>46</v>
      </c>
      <c r="Q15" s="5" t="s">
        <v>45</v>
      </c>
      <c r="R15" s="5" t="s">
        <v>45</v>
      </c>
      <c r="S15" s="5" t="s">
        <v>45</v>
      </c>
      <c r="T15" s="5" t="str">
        <f t="shared" si="3"/>
        <v>WO</v>
      </c>
      <c r="U15" s="5" t="s">
        <v>45</v>
      </c>
      <c r="V15" s="5" t="s">
        <v>45</v>
      </c>
      <c r="W15" s="5" t="s">
        <v>45</v>
      </c>
      <c r="X15" s="5" t="s">
        <v>45</v>
      </c>
      <c r="Y15" s="5" t="s">
        <v>45</v>
      </c>
      <c r="Z15" s="5" t="s">
        <v>45</v>
      </c>
      <c r="AA15" s="5" t="str">
        <f t="shared" si="3"/>
        <v>WO</v>
      </c>
      <c r="AB15" s="5" t="s">
        <v>45</v>
      </c>
      <c r="AC15" s="5" t="s">
        <v>46</v>
      </c>
      <c r="AD15" s="5" t="s">
        <v>45</v>
      </c>
      <c r="AE15" s="5" t="s">
        <v>48</v>
      </c>
      <c r="AF15" s="5" t="s">
        <v>45</v>
      </c>
      <c r="AG15" s="5" t="s">
        <v>45</v>
      </c>
      <c r="AH15" s="5" t="str">
        <f t="shared" si="3"/>
        <v>WO</v>
      </c>
      <c r="AI15" s="5" t="s">
        <v>48</v>
      </c>
      <c r="AJ15" s="5" t="s">
        <v>48</v>
      </c>
      <c r="AK15" s="5" t="s">
        <v>48</v>
      </c>
      <c r="AL15" s="5" t="s">
        <v>48</v>
      </c>
      <c r="AM15" s="5" t="s">
        <v>48</v>
      </c>
      <c r="AN15" s="5"/>
      <c r="AO15" s="11">
        <v>7</v>
      </c>
      <c r="AP15" s="5">
        <v>1007</v>
      </c>
      <c r="AQ15" s="5" t="s">
        <v>9</v>
      </c>
      <c r="AR15" s="5" t="s">
        <v>54</v>
      </c>
      <c r="AS15">
        <f t="shared" si="6"/>
        <v>19</v>
      </c>
      <c r="AT15">
        <f t="shared" si="7"/>
        <v>2</v>
      </c>
      <c r="AU15">
        <f t="shared" si="8"/>
        <v>6</v>
      </c>
      <c r="AV15">
        <f t="shared" si="9"/>
        <v>4</v>
      </c>
      <c r="AW15">
        <f t="shared" si="10"/>
        <v>31</v>
      </c>
      <c r="AX15">
        <f t="shared" si="11"/>
        <v>29</v>
      </c>
      <c r="AY15" s="19">
        <v>52000</v>
      </c>
      <c r="AZ15" s="18">
        <f t="shared" si="12"/>
        <v>1677.4193548387098</v>
      </c>
      <c r="BA15">
        <f t="shared" si="13"/>
        <v>3354.8387096774195</v>
      </c>
      <c r="BB15" s="20">
        <f t="shared" si="14"/>
        <v>48645.161290322583</v>
      </c>
    </row>
    <row r="16" spans="1:54" x14ac:dyDescent="0.3">
      <c r="E16" s="11">
        <v>8</v>
      </c>
      <c r="F16" s="5">
        <v>1008</v>
      </c>
      <c r="G16" s="5" t="s">
        <v>10</v>
      </c>
      <c r="H16" s="5">
        <f t="shared" si="4"/>
        <v>4</v>
      </c>
      <c r="I16" s="5" t="s">
        <v>45</v>
      </c>
      <c r="J16" s="5" t="s">
        <v>45</v>
      </c>
      <c r="K16" s="5" t="s">
        <v>45</v>
      </c>
      <c r="L16" s="5" t="s">
        <v>45</v>
      </c>
      <c r="M16" s="5" t="str">
        <f t="shared" si="3"/>
        <v>WO</v>
      </c>
      <c r="N16" s="5" t="s">
        <v>45</v>
      </c>
      <c r="O16" s="5" t="s">
        <v>45</v>
      </c>
      <c r="P16" s="5" t="s">
        <v>45</v>
      </c>
      <c r="Q16" s="5" t="s">
        <v>45</v>
      </c>
      <c r="R16" s="5" t="s">
        <v>45</v>
      </c>
      <c r="S16" s="5" t="s">
        <v>45</v>
      </c>
      <c r="T16" s="5" t="str">
        <f t="shared" si="3"/>
        <v>WO</v>
      </c>
      <c r="U16" s="5" t="s">
        <v>45</v>
      </c>
      <c r="V16" s="5" t="s">
        <v>45</v>
      </c>
      <c r="W16" s="5" t="s">
        <v>45</v>
      </c>
      <c r="X16" s="5" t="s">
        <v>45</v>
      </c>
      <c r="Y16" s="5" t="s">
        <v>45</v>
      </c>
      <c r="Z16" s="5" t="s">
        <v>45</v>
      </c>
      <c r="AA16" s="5" t="str">
        <f t="shared" si="3"/>
        <v>WO</v>
      </c>
      <c r="AB16" s="5" t="s">
        <v>45</v>
      </c>
      <c r="AC16" s="5" t="s">
        <v>45</v>
      </c>
      <c r="AD16" s="5" t="s">
        <v>45</v>
      </c>
      <c r="AE16" s="5" t="s">
        <v>48</v>
      </c>
      <c r="AF16" s="5" t="s">
        <v>45</v>
      </c>
      <c r="AG16" s="5" t="s">
        <v>45</v>
      </c>
      <c r="AH16" s="5" t="str">
        <f t="shared" si="3"/>
        <v>WO</v>
      </c>
      <c r="AI16" s="5" t="s">
        <v>48</v>
      </c>
      <c r="AJ16" s="5" t="s">
        <v>48</v>
      </c>
      <c r="AK16" s="5" t="s">
        <v>48</v>
      </c>
      <c r="AL16" s="5" t="s">
        <v>48</v>
      </c>
      <c r="AM16" s="5" t="s">
        <v>48</v>
      </c>
      <c r="AN16" s="5"/>
      <c r="AO16" s="11">
        <v>8</v>
      </c>
      <c r="AP16" s="5">
        <v>1008</v>
      </c>
      <c r="AQ16" s="5" t="s">
        <v>10</v>
      </c>
      <c r="AR16" s="5" t="s">
        <v>54</v>
      </c>
      <c r="AS16">
        <f t="shared" si="6"/>
        <v>21</v>
      </c>
      <c r="AT16">
        <f t="shared" si="7"/>
        <v>0</v>
      </c>
      <c r="AU16">
        <f t="shared" si="8"/>
        <v>6</v>
      </c>
      <c r="AV16">
        <f t="shared" si="9"/>
        <v>4</v>
      </c>
      <c r="AW16">
        <f t="shared" si="10"/>
        <v>31</v>
      </c>
      <c r="AX16">
        <f t="shared" si="11"/>
        <v>31</v>
      </c>
      <c r="AY16" s="19">
        <v>44000</v>
      </c>
      <c r="AZ16" s="18">
        <f t="shared" si="12"/>
        <v>1419.3548387096773</v>
      </c>
      <c r="BA16">
        <f t="shared" si="13"/>
        <v>0</v>
      </c>
      <c r="BB16" s="20">
        <f t="shared" si="14"/>
        <v>44000</v>
      </c>
    </row>
    <row r="17" spans="5:54" x14ac:dyDescent="0.3">
      <c r="E17" s="11">
        <v>9</v>
      </c>
      <c r="F17" s="5">
        <v>1009</v>
      </c>
      <c r="G17" s="5" t="s">
        <v>11</v>
      </c>
      <c r="H17" s="5">
        <f t="shared" si="4"/>
        <v>4</v>
      </c>
      <c r="I17" s="5" t="s">
        <v>45</v>
      </c>
      <c r="J17" s="5" t="s">
        <v>45</v>
      </c>
      <c r="K17" s="5" t="s">
        <v>45</v>
      </c>
      <c r="L17" s="5" t="s">
        <v>45</v>
      </c>
      <c r="M17" s="5" t="str">
        <f t="shared" si="3"/>
        <v>WO</v>
      </c>
      <c r="N17" s="5" t="s">
        <v>45</v>
      </c>
      <c r="O17" s="5" t="s">
        <v>45</v>
      </c>
      <c r="P17" s="5" t="s">
        <v>45</v>
      </c>
      <c r="Q17" s="5" t="s">
        <v>45</v>
      </c>
      <c r="R17" s="5" t="s">
        <v>45</v>
      </c>
      <c r="S17" s="5" t="s">
        <v>45</v>
      </c>
      <c r="T17" s="5" t="str">
        <f t="shared" si="3"/>
        <v>WO</v>
      </c>
      <c r="U17" s="5" t="s">
        <v>45</v>
      </c>
      <c r="V17" s="5" t="s">
        <v>45</v>
      </c>
      <c r="W17" s="5" t="s">
        <v>45</v>
      </c>
      <c r="X17" s="5" t="s">
        <v>45</v>
      </c>
      <c r="Y17" s="5" t="s">
        <v>45</v>
      </c>
      <c r="Z17" s="5" t="s">
        <v>45</v>
      </c>
      <c r="AA17" s="5" t="str">
        <f t="shared" si="3"/>
        <v>WO</v>
      </c>
      <c r="AB17" s="5" t="s">
        <v>45</v>
      </c>
      <c r="AC17" s="5" t="s">
        <v>45</v>
      </c>
      <c r="AD17" s="5" t="s">
        <v>45</v>
      </c>
      <c r="AE17" s="5" t="s">
        <v>48</v>
      </c>
      <c r="AF17" s="5" t="s">
        <v>45</v>
      </c>
      <c r="AG17" s="5" t="s">
        <v>45</v>
      </c>
      <c r="AH17" s="5" t="str">
        <f t="shared" si="3"/>
        <v>WO</v>
      </c>
      <c r="AI17" s="5" t="s">
        <v>48</v>
      </c>
      <c r="AJ17" s="5" t="s">
        <v>48</v>
      </c>
      <c r="AK17" s="5" t="s">
        <v>48</v>
      </c>
      <c r="AL17" s="5" t="s">
        <v>48</v>
      </c>
      <c r="AM17" s="5" t="s">
        <v>48</v>
      </c>
      <c r="AN17" s="5"/>
      <c r="AO17" s="11">
        <v>9</v>
      </c>
      <c r="AP17" s="5">
        <v>1009</v>
      </c>
      <c r="AQ17" s="5" t="s">
        <v>11</v>
      </c>
      <c r="AR17" s="5" t="s">
        <v>54</v>
      </c>
      <c r="AS17">
        <f t="shared" si="6"/>
        <v>21</v>
      </c>
      <c r="AT17">
        <f t="shared" si="7"/>
        <v>0</v>
      </c>
      <c r="AU17">
        <f t="shared" si="8"/>
        <v>6</v>
      </c>
      <c r="AV17">
        <f t="shared" si="9"/>
        <v>4</v>
      </c>
      <c r="AW17">
        <f t="shared" si="10"/>
        <v>31</v>
      </c>
      <c r="AX17">
        <f t="shared" si="11"/>
        <v>31</v>
      </c>
      <c r="AY17" s="19">
        <v>37000</v>
      </c>
      <c r="AZ17" s="18">
        <f t="shared" si="12"/>
        <v>1193.5483870967741</v>
      </c>
      <c r="BA17">
        <f t="shared" si="13"/>
        <v>0</v>
      </c>
      <c r="BB17" s="20">
        <f t="shared" si="14"/>
        <v>37000</v>
      </c>
    </row>
    <row r="18" spans="5:54" x14ac:dyDescent="0.3">
      <c r="E18" s="11">
        <v>10</v>
      </c>
      <c r="F18" s="5">
        <v>1010</v>
      </c>
      <c r="G18" s="5" t="s">
        <v>12</v>
      </c>
      <c r="H18" s="5">
        <f t="shared" si="4"/>
        <v>4</v>
      </c>
      <c r="I18" s="5" t="s">
        <v>45</v>
      </c>
      <c r="J18" s="5" t="s">
        <v>45</v>
      </c>
      <c r="K18" s="5" t="s">
        <v>45</v>
      </c>
      <c r="L18" s="5" t="s">
        <v>45</v>
      </c>
      <c r="M18" s="5" t="str">
        <f t="shared" ref="M18:AH26" si="15">IF(M$7="sun","WO","")</f>
        <v>WO</v>
      </c>
      <c r="N18" s="5" t="s">
        <v>45</v>
      </c>
      <c r="O18" s="5" t="s">
        <v>45</v>
      </c>
      <c r="P18" s="5" t="s">
        <v>45</v>
      </c>
      <c r="Q18" s="5" t="s">
        <v>45</v>
      </c>
      <c r="R18" s="5" t="s">
        <v>45</v>
      </c>
      <c r="S18" s="5" t="s">
        <v>45</v>
      </c>
      <c r="T18" s="5" t="str">
        <f t="shared" si="15"/>
        <v>WO</v>
      </c>
      <c r="U18" s="5" t="s">
        <v>45</v>
      </c>
      <c r="V18" s="5" t="s">
        <v>45</v>
      </c>
      <c r="W18" s="5" t="s">
        <v>45</v>
      </c>
      <c r="X18" s="5" t="s">
        <v>45</v>
      </c>
      <c r="Y18" s="5" t="s">
        <v>45</v>
      </c>
      <c r="Z18" s="5" t="s">
        <v>45</v>
      </c>
      <c r="AA18" s="5" t="str">
        <f t="shared" si="15"/>
        <v>WO</v>
      </c>
      <c r="AB18" s="5" t="s">
        <v>45</v>
      </c>
      <c r="AC18" s="5" t="s">
        <v>45</v>
      </c>
      <c r="AD18" s="5" t="s">
        <v>45</v>
      </c>
      <c r="AE18" s="5" t="s">
        <v>48</v>
      </c>
      <c r="AF18" s="5" t="s">
        <v>45</v>
      </c>
      <c r="AG18" s="5" t="s">
        <v>45</v>
      </c>
      <c r="AH18" s="5" t="str">
        <f t="shared" si="15"/>
        <v>WO</v>
      </c>
      <c r="AI18" s="5" t="s">
        <v>48</v>
      </c>
      <c r="AJ18" s="5" t="s">
        <v>48</v>
      </c>
      <c r="AK18" s="5" t="s">
        <v>48</v>
      </c>
      <c r="AL18" s="5" t="s">
        <v>48</v>
      </c>
      <c r="AM18" s="5" t="s">
        <v>48</v>
      </c>
      <c r="AN18" s="5"/>
      <c r="AO18" s="11">
        <v>10</v>
      </c>
      <c r="AP18" s="5">
        <v>1010</v>
      </c>
      <c r="AQ18" s="5" t="s">
        <v>12</v>
      </c>
      <c r="AR18" s="5" t="s">
        <v>54</v>
      </c>
      <c r="AS18">
        <f t="shared" si="6"/>
        <v>21</v>
      </c>
      <c r="AT18">
        <f t="shared" si="7"/>
        <v>0</v>
      </c>
      <c r="AU18">
        <f t="shared" si="8"/>
        <v>6</v>
      </c>
      <c r="AV18">
        <f t="shared" si="9"/>
        <v>4</v>
      </c>
      <c r="AW18">
        <f t="shared" si="10"/>
        <v>31</v>
      </c>
      <c r="AX18">
        <f t="shared" si="11"/>
        <v>31</v>
      </c>
      <c r="AY18" s="19">
        <v>26000</v>
      </c>
      <c r="AZ18" s="18">
        <f t="shared" si="12"/>
        <v>838.70967741935488</v>
      </c>
      <c r="BA18">
        <f t="shared" si="13"/>
        <v>0</v>
      </c>
      <c r="BB18" s="20">
        <f t="shared" si="14"/>
        <v>26000</v>
      </c>
    </row>
    <row r="19" spans="5:54" x14ac:dyDescent="0.3">
      <c r="E19" s="11">
        <v>11</v>
      </c>
      <c r="F19" s="5">
        <v>1011</v>
      </c>
      <c r="G19" s="5" t="s">
        <v>13</v>
      </c>
      <c r="H19" s="5">
        <f t="shared" si="4"/>
        <v>4</v>
      </c>
      <c r="I19" s="5" t="s">
        <v>45</v>
      </c>
      <c r="J19" s="5" t="s">
        <v>45</v>
      </c>
      <c r="K19" s="5" t="s">
        <v>45</v>
      </c>
      <c r="L19" s="5" t="s">
        <v>45</v>
      </c>
      <c r="M19" s="5" t="str">
        <f t="shared" si="15"/>
        <v>WO</v>
      </c>
      <c r="N19" s="5" t="s">
        <v>45</v>
      </c>
      <c r="O19" s="5" t="s">
        <v>45</v>
      </c>
      <c r="P19" s="5" t="s">
        <v>45</v>
      </c>
      <c r="Q19" s="5" t="s">
        <v>45</v>
      </c>
      <c r="R19" s="5" t="s">
        <v>45</v>
      </c>
      <c r="S19" s="5" t="s">
        <v>45</v>
      </c>
      <c r="T19" s="5" t="str">
        <f t="shared" si="15"/>
        <v>WO</v>
      </c>
      <c r="U19" s="5" t="s">
        <v>45</v>
      </c>
      <c r="V19" s="5" t="s">
        <v>45</v>
      </c>
      <c r="W19" s="5" t="s">
        <v>45</v>
      </c>
      <c r="X19" s="5" t="s">
        <v>45</v>
      </c>
      <c r="Y19" s="5" t="s">
        <v>45</v>
      </c>
      <c r="Z19" s="5" t="s">
        <v>45</v>
      </c>
      <c r="AA19" s="5" t="str">
        <f t="shared" si="15"/>
        <v>WO</v>
      </c>
      <c r="AB19" s="5" t="s">
        <v>45</v>
      </c>
      <c r="AC19" s="5" t="s">
        <v>45</v>
      </c>
      <c r="AD19" s="5" t="s">
        <v>45</v>
      </c>
      <c r="AE19" s="5" t="s">
        <v>48</v>
      </c>
      <c r="AF19" s="5" t="s">
        <v>45</v>
      </c>
      <c r="AG19" s="5" t="s">
        <v>45</v>
      </c>
      <c r="AH19" s="5" t="str">
        <f t="shared" si="15"/>
        <v>WO</v>
      </c>
      <c r="AI19" s="5" t="s">
        <v>48</v>
      </c>
      <c r="AJ19" s="5" t="s">
        <v>48</v>
      </c>
      <c r="AK19" s="5" t="s">
        <v>48</v>
      </c>
      <c r="AL19" s="5" t="s">
        <v>48</v>
      </c>
      <c r="AM19" s="5" t="s">
        <v>48</v>
      </c>
      <c r="AN19" s="5"/>
      <c r="AO19" s="11">
        <v>11</v>
      </c>
      <c r="AP19" s="5">
        <v>1011</v>
      </c>
      <c r="AQ19" s="5" t="s">
        <v>13</v>
      </c>
      <c r="AR19" s="5" t="s">
        <v>54</v>
      </c>
      <c r="AS19">
        <f t="shared" si="6"/>
        <v>21</v>
      </c>
      <c r="AT19">
        <f t="shared" si="7"/>
        <v>0</v>
      </c>
      <c r="AU19">
        <f t="shared" si="8"/>
        <v>6</v>
      </c>
      <c r="AV19">
        <f t="shared" si="9"/>
        <v>4</v>
      </c>
      <c r="AW19">
        <f t="shared" si="10"/>
        <v>31</v>
      </c>
      <c r="AX19">
        <f t="shared" si="11"/>
        <v>31</v>
      </c>
      <c r="AY19" s="19">
        <v>62000</v>
      </c>
      <c r="AZ19" s="18">
        <f t="shared" si="12"/>
        <v>2000</v>
      </c>
      <c r="BA19">
        <f t="shared" si="13"/>
        <v>0</v>
      </c>
      <c r="BB19" s="20">
        <f t="shared" si="14"/>
        <v>62000</v>
      </c>
    </row>
    <row r="20" spans="5:54" x14ac:dyDescent="0.3">
      <c r="E20" s="11">
        <v>12</v>
      </c>
      <c r="F20" s="5">
        <v>1012</v>
      </c>
      <c r="G20" s="5" t="s">
        <v>14</v>
      </c>
      <c r="H20" s="5">
        <f t="shared" si="4"/>
        <v>4</v>
      </c>
      <c r="I20" s="5" t="s">
        <v>45</v>
      </c>
      <c r="J20" s="5" t="s">
        <v>45</v>
      </c>
      <c r="K20" s="5" t="s">
        <v>45</v>
      </c>
      <c r="L20" s="5" t="s">
        <v>45</v>
      </c>
      <c r="M20" s="5" t="str">
        <f t="shared" si="15"/>
        <v>WO</v>
      </c>
      <c r="N20" s="5" t="s">
        <v>45</v>
      </c>
      <c r="O20" s="5" t="s">
        <v>45</v>
      </c>
      <c r="P20" s="5" t="s">
        <v>45</v>
      </c>
      <c r="Q20" s="5" t="s">
        <v>46</v>
      </c>
      <c r="R20" s="5" t="s">
        <v>45</v>
      </c>
      <c r="S20" s="5" t="s">
        <v>45</v>
      </c>
      <c r="T20" s="5" t="str">
        <f t="shared" si="15"/>
        <v>WO</v>
      </c>
      <c r="U20" s="5" t="s">
        <v>45</v>
      </c>
      <c r="V20" s="5" t="s">
        <v>45</v>
      </c>
      <c r="W20" s="5" t="s">
        <v>45</v>
      </c>
      <c r="X20" s="5" t="s">
        <v>45</v>
      </c>
      <c r="Y20" s="5" t="s">
        <v>45</v>
      </c>
      <c r="Z20" s="5" t="s">
        <v>45</v>
      </c>
      <c r="AA20" s="5" t="str">
        <f t="shared" si="15"/>
        <v>WO</v>
      </c>
      <c r="AB20" s="5" t="s">
        <v>45</v>
      </c>
      <c r="AC20" s="5" t="s">
        <v>45</v>
      </c>
      <c r="AD20" s="5" t="s">
        <v>45</v>
      </c>
      <c r="AE20" s="5" t="s">
        <v>48</v>
      </c>
      <c r="AF20" s="5" t="s">
        <v>45</v>
      </c>
      <c r="AG20" s="5" t="s">
        <v>45</v>
      </c>
      <c r="AH20" s="5" t="str">
        <f t="shared" si="15"/>
        <v>WO</v>
      </c>
      <c r="AI20" s="5" t="s">
        <v>48</v>
      </c>
      <c r="AJ20" s="5" t="s">
        <v>48</v>
      </c>
      <c r="AK20" s="5" t="s">
        <v>48</v>
      </c>
      <c r="AL20" s="5" t="s">
        <v>48</v>
      </c>
      <c r="AM20" s="5" t="s">
        <v>48</v>
      </c>
      <c r="AN20" s="5"/>
      <c r="AO20" s="11">
        <v>12</v>
      </c>
      <c r="AP20" s="5">
        <v>1012</v>
      </c>
      <c r="AQ20" s="5" t="s">
        <v>14</v>
      </c>
      <c r="AR20" s="5" t="s">
        <v>54</v>
      </c>
      <c r="AS20">
        <f t="shared" si="6"/>
        <v>20</v>
      </c>
      <c r="AT20">
        <f t="shared" si="7"/>
        <v>1</v>
      </c>
      <c r="AU20">
        <f t="shared" si="8"/>
        <v>6</v>
      </c>
      <c r="AV20">
        <f t="shared" si="9"/>
        <v>4</v>
      </c>
      <c r="AW20">
        <f t="shared" si="10"/>
        <v>31</v>
      </c>
      <c r="AX20">
        <f t="shared" si="11"/>
        <v>30</v>
      </c>
      <c r="AY20" s="19">
        <v>25000</v>
      </c>
      <c r="AZ20" s="18">
        <f t="shared" si="12"/>
        <v>806.45161290322585</v>
      </c>
      <c r="BA20">
        <f t="shared" si="13"/>
        <v>806.45161290322585</v>
      </c>
      <c r="BB20" s="20">
        <f t="shared" si="14"/>
        <v>24193.548387096773</v>
      </c>
    </row>
    <row r="21" spans="5:54" x14ac:dyDescent="0.3">
      <c r="E21" s="11">
        <v>13</v>
      </c>
      <c r="F21" s="5">
        <v>1013</v>
      </c>
      <c r="G21" s="5" t="s">
        <v>15</v>
      </c>
      <c r="H21" s="5">
        <f t="shared" si="4"/>
        <v>4</v>
      </c>
      <c r="I21" s="5" t="s">
        <v>45</v>
      </c>
      <c r="J21" s="5" t="s">
        <v>45</v>
      </c>
      <c r="K21" s="5" t="s">
        <v>45</v>
      </c>
      <c r="L21" s="5" t="s">
        <v>45</v>
      </c>
      <c r="M21" s="5" t="str">
        <f t="shared" si="15"/>
        <v>WO</v>
      </c>
      <c r="N21" s="5" t="s">
        <v>45</v>
      </c>
      <c r="O21" s="5" t="s">
        <v>45</v>
      </c>
      <c r="P21" s="5" t="s">
        <v>45</v>
      </c>
      <c r="Q21" s="5" t="s">
        <v>45</v>
      </c>
      <c r="R21" s="5" t="s">
        <v>45</v>
      </c>
      <c r="S21" s="5" t="s">
        <v>45</v>
      </c>
      <c r="T21" s="5" t="str">
        <f t="shared" si="15"/>
        <v>WO</v>
      </c>
      <c r="U21" s="5" t="s">
        <v>45</v>
      </c>
      <c r="V21" s="5" t="s">
        <v>45</v>
      </c>
      <c r="W21" s="5" t="s">
        <v>45</v>
      </c>
      <c r="X21" s="5" t="s">
        <v>45</v>
      </c>
      <c r="Y21" s="5" t="s">
        <v>45</v>
      </c>
      <c r="Z21" s="5" t="s">
        <v>45</v>
      </c>
      <c r="AA21" s="5" t="str">
        <f t="shared" si="15"/>
        <v>WO</v>
      </c>
      <c r="AB21" s="5" t="s">
        <v>45</v>
      </c>
      <c r="AC21" s="5" t="s">
        <v>45</v>
      </c>
      <c r="AD21" s="5" t="s">
        <v>45</v>
      </c>
      <c r="AE21" s="5" t="s">
        <v>48</v>
      </c>
      <c r="AF21" s="5" t="s">
        <v>45</v>
      </c>
      <c r="AG21" s="5" t="s">
        <v>45</v>
      </c>
      <c r="AH21" s="5" t="str">
        <f t="shared" si="15"/>
        <v>WO</v>
      </c>
      <c r="AI21" s="5" t="s">
        <v>48</v>
      </c>
      <c r="AJ21" s="5" t="s">
        <v>48</v>
      </c>
      <c r="AK21" s="5" t="s">
        <v>48</v>
      </c>
      <c r="AL21" s="5" t="s">
        <v>48</v>
      </c>
      <c r="AM21" s="5" t="s">
        <v>48</v>
      </c>
      <c r="AN21" s="5"/>
      <c r="AO21" s="11">
        <v>13</v>
      </c>
      <c r="AP21" s="5">
        <v>1013</v>
      </c>
      <c r="AQ21" s="5" t="s">
        <v>15</v>
      </c>
      <c r="AR21" s="5" t="s">
        <v>54</v>
      </c>
      <c r="AS21">
        <f t="shared" si="6"/>
        <v>21</v>
      </c>
      <c r="AT21">
        <f t="shared" si="7"/>
        <v>0</v>
      </c>
      <c r="AU21">
        <f t="shared" si="8"/>
        <v>6</v>
      </c>
      <c r="AV21">
        <f t="shared" si="9"/>
        <v>4</v>
      </c>
      <c r="AW21">
        <f t="shared" si="10"/>
        <v>31</v>
      </c>
      <c r="AX21">
        <f t="shared" si="11"/>
        <v>31</v>
      </c>
      <c r="AY21" s="19">
        <v>46000</v>
      </c>
      <c r="AZ21" s="18">
        <f t="shared" si="12"/>
        <v>1483.8709677419354</v>
      </c>
      <c r="BA21">
        <f t="shared" si="13"/>
        <v>0</v>
      </c>
      <c r="BB21" s="20">
        <f t="shared" si="14"/>
        <v>46000</v>
      </c>
    </row>
    <row r="22" spans="5:54" x14ac:dyDescent="0.3">
      <c r="E22" s="11">
        <v>14</v>
      </c>
      <c r="F22" s="5">
        <v>1014</v>
      </c>
      <c r="G22" s="5" t="s">
        <v>16</v>
      </c>
      <c r="H22" s="5">
        <f t="shared" si="4"/>
        <v>4</v>
      </c>
      <c r="I22" s="5" t="s">
        <v>45</v>
      </c>
      <c r="J22" s="5" t="s">
        <v>45</v>
      </c>
      <c r="K22" s="5" t="s">
        <v>45</v>
      </c>
      <c r="L22" s="5" t="s">
        <v>45</v>
      </c>
      <c r="M22" s="5" t="str">
        <f t="shared" si="15"/>
        <v>WO</v>
      </c>
      <c r="N22" s="5" t="s">
        <v>45</v>
      </c>
      <c r="O22" s="5" t="s">
        <v>45</v>
      </c>
      <c r="P22" s="5" t="s">
        <v>45</v>
      </c>
      <c r="Q22" s="5" t="s">
        <v>45</v>
      </c>
      <c r="R22" s="5" t="s">
        <v>45</v>
      </c>
      <c r="S22" s="5" t="s">
        <v>45</v>
      </c>
      <c r="T22" s="5" t="str">
        <f t="shared" si="15"/>
        <v>WO</v>
      </c>
      <c r="U22" s="5" t="s">
        <v>45</v>
      </c>
      <c r="V22" s="5" t="s">
        <v>45</v>
      </c>
      <c r="W22" s="5" t="s">
        <v>45</v>
      </c>
      <c r="X22" s="5" t="s">
        <v>45</v>
      </c>
      <c r="Y22" s="5" t="s">
        <v>45</v>
      </c>
      <c r="Z22" s="5" t="s">
        <v>45</v>
      </c>
      <c r="AA22" s="5" t="str">
        <f t="shared" si="15"/>
        <v>WO</v>
      </c>
      <c r="AB22" s="5" t="s">
        <v>45</v>
      </c>
      <c r="AC22" s="5" t="s">
        <v>45</v>
      </c>
      <c r="AD22" s="5" t="s">
        <v>45</v>
      </c>
      <c r="AE22" s="5" t="s">
        <v>48</v>
      </c>
      <c r="AF22" s="5" t="s">
        <v>45</v>
      </c>
      <c r="AG22" s="5" t="s">
        <v>45</v>
      </c>
      <c r="AH22" s="5" t="str">
        <f t="shared" si="15"/>
        <v>WO</v>
      </c>
      <c r="AI22" s="5" t="s">
        <v>48</v>
      </c>
      <c r="AJ22" s="5" t="s">
        <v>48</v>
      </c>
      <c r="AK22" s="5" t="s">
        <v>48</v>
      </c>
      <c r="AL22" s="5" t="s">
        <v>48</v>
      </c>
      <c r="AM22" s="5" t="s">
        <v>48</v>
      </c>
      <c r="AN22" s="5"/>
      <c r="AO22" s="11">
        <v>14</v>
      </c>
      <c r="AP22" s="5">
        <v>1014</v>
      </c>
      <c r="AQ22" s="5" t="s">
        <v>16</v>
      </c>
      <c r="AR22" s="5" t="s">
        <v>54</v>
      </c>
      <c r="AS22">
        <f t="shared" si="6"/>
        <v>21</v>
      </c>
      <c r="AT22">
        <f t="shared" si="7"/>
        <v>0</v>
      </c>
      <c r="AU22">
        <f t="shared" si="8"/>
        <v>6</v>
      </c>
      <c r="AV22">
        <f t="shared" si="9"/>
        <v>4</v>
      </c>
      <c r="AW22">
        <f t="shared" si="10"/>
        <v>31</v>
      </c>
      <c r="AX22">
        <f t="shared" si="11"/>
        <v>31</v>
      </c>
      <c r="AY22" s="19">
        <v>42000</v>
      </c>
      <c r="AZ22" s="18">
        <f t="shared" si="12"/>
        <v>1354.8387096774193</v>
      </c>
      <c r="BA22">
        <f t="shared" si="13"/>
        <v>0</v>
      </c>
      <c r="BB22" s="20">
        <f t="shared" si="14"/>
        <v>42000</v>
      </c>
    </row>
    <row r="23" spans="5:54" x14ac:dyDescent="0.3">
      <c r="E23" s="11">
        <v>15</v>
      </c>
      <c r="F23" s="5">
        <v>1015</v>
      </c>
      <c r="G23" s="5" t="s">
        <v>17</v>
      </c>
      <c r="H23" s="5">
        <f t="shared" si="4"/>
        <v>4</v>
      </c>
      <c r="I23" s="5" t="s">
        <v>45</v>
      </c>
      <c r="J23" s="5" t="s">
        <v>45</v>
      </c>
      <c r="K23" s="5" t="s">
        <v>46</v>
      </c>
      <c r="L23" s="5" t="s">
        <v>45</v>
      </c>
      <c r="M23" s="5" t="str">
        <f t="shared" si="15"/>
        <v>WO</v>
      </c>
      <c r="N23" s="5" t="s">
        <v>45</v>
      </c>
      <c r="O23" s="5" t="s">
        <v>45</v>
      </c>
      <c r="P23" s="5" t="s">
        <v>45</v>
      </c>
      <c r="Q23" s="5" t="s">
        <v>45</v>
      </c>
      <c r="R23" s="5" t="s">
        <v>45</v>
      </c>
      <c r="S23" s="5" t="s">
        <v>45</v>
      </c>
      <c r="T23" s="5" t="str">
        <f t="shared" si="15"/>
        <v>WO</v>
      </c>
      <c r="U23" s="5" t="s">
        <v>45</v>
      </c>
      <c r="V23" s="5" t="s">
        <v>45</v>
      </c>
      <c r="W23" s="5" t="s">
        <v>45</v>
      </c>
      <c r="X23" s="5" t="s">
        <v>45</v>
      </c>
      <c r="Y23" s="5" t="s">
        <v>45</v>
      </c>
      <c r="Z23" s="5" t="s">
        <v>45</v>
      </c>
      <c r="AA23" s="5" t="str">
        <f t="shared" si="15"/>
        <v>WO</v>
      </c>
      <c r="AB23" s="5" t="s">
        <v>45</v>
      </c>
      <c r="AC23" s="5" t="s">
        <v>45</v>
      </c>
      <c r="AD23" s="5" t="s">
        <v>45</v>
      </c>
      <c r="AE23" s="5" t="s">
        <v>48</v>
      </c>
      <c r="AF23" s="5" t="s">
        <v>45</v>
      </c>
      <c r="AG23" s="5" t="s">
        <v>45</v>
      </c>
      <c r="AH23" s="5" t="str">
        <f t="shared" si="15"/>
        <v>WO</v>
      </c>
      <c r="AI23" s="5" t="s">
        <v>48</v>
      </c>
      <c r="AJ23" s="5" t="s">
        <v>48</v>
      </c>
      <c r="AK23" s="5" t="s">
        <v>48</v>
      </c>
      <c r="AL23" s="5" t="s">
        <v>48</v>
      </c>
      <c r="AM23" s="5" t="s">
        <v>48</v>
      </c>
      <c r="AN23" s="5"/>
      <c r="AO23" s="11">
        <v>15</v>
      </c>
      <c r="AP23" s="5">
        <v>1015</v>
      </c>
      <c r="AQ23" s="5" t="s">
        <v>17</v>
      </c>
      <c r="AR23" s="5" t="s">
        <v>54</v>
      </c>
      <c r="AS23">
        <f t="shared" si="6"/>
        <v>20</v>
      </c>
      <c r="AT23">
        <f t="shared" si="7"/>
        <v>1</v>
      </c>
      <c r="AU23">
        <f t="shared" si="8"/>
        <v>6</v>
      </c>
      <c r="AV23">
        <f t="shared" si="9"/>
        <v>4</v>
      </c>
      <c r="AW23">
        <f t="shared" si="10"/>
        <v>31</v>
      </c>
      <c r="AX23">
        <f t="shared" si="11"/>
        <v>30</v>
      </c>
      <c r="AY23" s="19">
        <v>32000</v>
      </c>
      <c r="AZ23" s="18">
        <f t="shared" si="12"/>
        <v>1032.258064516129</v>
      </c>
      <c r="BA23">
        <f t="shared" si="13"/>
        <v>1032.258064516129</v>
      </c>
      <c r="BB23" s="20">
        <f t="shared" si="14"/>
        <v>30967.741935483871</v>
      </c>
    </row>
    <row r="24" spans="5:54" x14ac:dyDescent="0.3">
      <c r="E24" s="11">
        <v>16</v>
      </c>
      <c r="F24" s="5">
        <v>1016</v>
      </c>
      <c r="G24" s="5" t="s">
        <v>18</v>
      </c>
      <c r="H24" s="5">
        <f t="shared" si="4"/>
        <v>4</v>
      </c>
      <c r="I24" s="5" t="s">
        <v>45</v>
      </c>
      <c r="J24" s="5" t="s">
        <v>45</v>
      </c>
      <c r="K24" s="5" t="s">
        <v>45</v>
      </c>
      <c r="L24" s="5" t="s">
        <v>45</v>
      </c>
      <c r="M24" s="5" t="str">
        <f t="shared" si="15"/>
        <v>WO</v>
      </c>
      <c r="N24" s="5" t="s">
        <v>45</v>
      </c>
      <c r="O24" s="5" t="s">
        <v>45</v>
      </c>
      <c r="P24" s="5" t="s">
        <v>45</v>
      </c>
      <c r="Q24" s="5" t="s">
        <v>45</v>
      </c>
      <c r="R24" s="5" t="s">
        <v>45</v>
      </c>
      <c r="S24" s="5" t="s">
        <v>45</v>
      </c>
      <c r="T24" s="5" t="str">
        <f t="shared" si="15"/>
        <v>WO</v>
      </c>
      <c r="U24" s="5" t="s">
        <v>45</v>
      </c>
      <c r="V24" s="5" t="s">
        <v>45</v>
      </c>
      <c r="W24" s="5" t="s">
        <v>45</v>
      </c>
      <c r="X24" s="5" t="s">
        <v>45</v>
      </c>
      <c r="Y24" s="5" t="s">
        <v>45</v>
      </c>
      <c r="Z24" s="5" t="s">
        <v>45</v>
      </c>
      <c r="AA24" s="5" t="str">
        <f t="shared" si="15"/>
        <v>WO</v>
      </c>
      <c r="AB24" s="5" t="s">
        <v>45</v>
      </c>
      <c r="AC24" s="5" t="s">
        <v>45</v>
      </c>
      <c r="AD24" s="5" t="s">
        <v>45</v>
      </c>
      <c r="AE24" s="5" t="s">
        <v>48</v>
      </c>
      <c r="AF24" s="5" t="s">
        <v>45</v>
      </c>
      <c r="AG24" s="5" t="s">
        <v>45</v>
      </c>
      <c r="AH24" s="5" t="str">
        <f t="shared" si="15"/>
        <v>WO</v>
      </c>
      <c r="AI24" s="5" t="s">
        <v>48</v>
      </c>
      <c r="AJ24" s="5" t="s">
        <v>48</v>
      </c>
      <c r="AK24" s="5" t="s">
        <v>48</v>
      </c>
      <c r="AL24" s="5" t="s">
        <v>48</v>
      </c>
      <c r="AM24" s="5" t="s">
        <v>48</v>
      </c>
      <c r="AN24" s="5"/>
      <c r="AO24" s="11">
        <v>16</v>
      </c>
      <c r="AP24" s="5">
        <v>1016</v>
      </c>
      <c r="AQ24" s="5" t="s">
        <v>18</v>
      </c>
      <c r="AR24" s="5" t="s">
        <v>54</v>
      </c>
      <c r="AS24">
        <f t="shared" si="6"/>
        <v>21</v>
      </c>
      <c r="AT24">
        <f t="shared" si="7"/>
        <v>0</v>
      </c>
      <c r="AU24">
        <f t="shared" si="8"/>
        <v>6</v>
      </c>
      <c r="AV24">
        <f t="shared" si="9"/>
        <v>4</v>
      </c>
      <c r="AW24">
        <f t="shared" si="10"/>
        <v>31</v>
      </c>
      <c r="AX24">
        <f t="shared" si="11"/>
        <v>31</v>
      </c>
      <c r="AY24" s="19">
        <v>55000</v>
      </c>
      <c r="AZ24" s="18">
        <f t="shared" si="12"/>
        <v>1774.1935483870968</v>
      </c>
      <c r="BA24">
        <f t="shared" si="13"/>
        <v>0</v>
      </c>
      <c r="BB24" s="20">
        <f t="shared" si="14"/>
        <v>55000</v>
      </c>
    </row>
    <row r="25" spans="5:54" x14ac:dyDescent="0.3">
      <c r="E25" s="11">
        <v>17</v>
      </c>
      <c r="F25" s="5">
        <v>1017</v>
      </c>
      <c r="G25" s="5" t="s">
        <v>19</v>
      </c>
      <c r="H25" s="5">
        <f t="shared" si="4"/>
        <v>4</v>
      </c>
      <c r="I25" s="5" t="s">
        <v>45</v>
      </c>
      <c r="J25" s="5" t="s">
        <v>45</v>
      </c>
      <c r="K25" s="5" t="s">
        <v>45</v>
      </c>
      <c r="L25" s="5" t="s">
        <v>45</v>
      </c>
      <c r="M25" s="5" t="str">
        <f t="shared" si="15"/>
        <v>WO</v>
      </c>
      <c r="N25" s="5" t="s">
        <v>45</v>
      </c>
      <c r="O25" s="5" t="s">
        <v>45</v>
      </c>
      <c r="P25" s="5" t="s">
        <v>45</v>
      </c>
      <c r="Q25" s="5" t="s">
        <v>45</v>
      </c>
      <c r="R25" s="5" t="s">
        <v>45</v>
      </c>
      <c r="S25" s="5" t="s">
        <v>45</v>
      </c>
      <c r="T25" s="5" t="str">
        <f t="shared" si="15"/>
        <v>WO</v>
      </c>
      <c r="U25" s="5" t="s">
        <v>45</v>
      </c>
      <c r="V25" s="5" t="s">
        <v>45</v>
      </c>
      <c r="W25" s="5" t="s">
        <v>45</v>
      </c>
      <c r="X25" s="5" t="s">
        <v>45</v>
      </c>
      <c r="Y25" s="5" t="s">
        <v>45</v>
      </c>
      <c r="Z25" s="5" t="s">
        <v>45</v>
      </c>
      <c r="AA25" s="5" t="str">
        <f t="shared" si="15"/>
        <v>WO</v>
      </c>
      <c r="AB25" s="5" t="s">
        <v>45</v>
      </c>
      <c r="AC25" s="5" t="s">
        <v>45</v>
      </c>
      <c r="AD25" s="5" t="s">
        <v>45</v>
      </c>
      <c r="AE25" s="5" t="s">
        <v>48</v>
      </c>
      <c r="AF25" s="5" t="s">
        <v>45</v>
      </c>
      <c r="AG25" s="5" t="s">
        <v>45</v>
      </c>
      <c r="AH25" s="5" t="str">
        <f t="shared" si="15"/>
        <v>WO</v>
      </c>
      <c r="AI25" s="5" t="s">
        <v>48</v>
      </c>
      <c r="AJ25" s="5" t="s">
        <v>48</v>
      </c>
      <c r="AK25" s="5" t="s">
        <v>48</v>
      </c>
      <c r="AL25" s="5" t="s">
        <v>48</v>
      </c>
      <c r="AM25" s="5" t="s">
        <v>48</v>
      </c>
      <c r="AN25" s="5"/>
      <c r="AO25" s="11">
        <v>17</v>
      </c>
      <c r="AP25" s="5">
        <v>1017</v>
      </c>
      <c r="AQ25" s="5" t="s">
        <v>19</v>
      </c>
      <c r="AR25" s="5" t="s">
        <v>54</v>
      </c>
      <c r="AS25">
        <f t="shared" si="6"/>
        <v>21</v>
      </c>
      <c r="AT25">
        <f t="shared" si="7"/>
        <v>0</v>
      </c>
      <c r="AU25">
        <f t="shared" si="8"/>
        <v>6</v>
      </c>
      <c r="AV25">
        <f t="shared" si="9"/>
        <v>4</v>
      </c>
      <c r="AW25">
        <f t="shared" si="10"/>
        <v>31</v>
      </c>
      <c r="AX25">
        <f t="shared" si="11"/>
        <v>31</v>
      </c>
      <c r="AY25" s="19">
        <v>60000</v>
      </c>
      <c r="AZ25" s="18">
        <f t="shared" si="12"/>
        <v>1935.483870967742</v>
      </c>
      <c r="BA25">
        <f t="shared" si="13"/>
        <v>0</v>
      </c>
      <c r="BB25" s="20">
        <f t="shared" si="14"/>
        <v>60000</v>
      </c>
    </row>
    <row r="26" spans="5:54" x14ac:dyDescent="0.3">
      <c r="E26" s="11">
        <v>18</v>
      </c>
      <c r="F26" s="5">
        <v>1018</v>
      </c>
      <c r="G26" s="5" t="s">
        <v>20</v>
      </c>
      <c r="H26" s="5">
        <f t="shared" si="4"/>
        <v>4</v>
      </c>
      <c r="I26" s="5" t="s">
        <v>45</v>
      </c>
      <c r="J26" s="5" t="s">
        <v>45</v>
      </c>
      <c r="K26" s="5" t="s">
        <v>45</v>
      </c>
      <c r="L26" s="5" t="s">
        <v>45</v>
      </c>
      <c r="M26" s="5" t="str">
        <f t="shared" si="15"/>
        <v>WO</v>
      </c>
      <c r="N26" s="5" t="s">
        <v>45</v>
      </c>
      <c r="O26" s="5" t="s">
        <v>45</v>
      </c>
      <c r="P26" s="5" t="s">
        <v>45</v>
      </c>
      <c r="Q26" s="5" t="s">
        <v>45</v>
      </c>
      <c r="R26" s="5" t="s">
        <v>45</v>
      </c>
      <c r="S26" s="5" t="s">
        <v>45</v>
      </c>
      <c r="T26" s="5" t="str">
        <f t="shared" si="15"/>
        <v>WO</v>
      </c>
      <c r="U26" s="5" t="s">
        <v>45</v>
      </c>
      <c r="V26" s="5" t="s">
        <v>45</v>
      </c>
      <c r="W26" s="5" t="s">
        <v>45</v>
      </c>
      <c r="X26" s="5" t="s">
        <v>45</v>
      </c>
      <c r="Y26" s="5" t="s">
        <v>45</v>
      </c>
      <c r="Z26" s="5" t="s">
        <v>45</v>
      </c>
      <c r="AA26" s="5" t="str">
        <f t="shared" ref="M26:AH34" si="16">IF(AA$7="sun","WO","")</f>
        <v>WO</v>
      </c>
      <c r="AB26" s="5" t="s">
        <v>45</v>
      </c>
      <c r="AC26" s="5" t="s">
        <v>45</v>
      </c>
      <c r="AD26" s="5" t="s">
        <v>45</v>
      </c>
      <c r="AE26" s="5" t="s">
        <v>48</v>
      </c>
      <c r="AF26" s="5" t="s">
        <v>45</v>
      </c>
      <c r="AG26" s="5" t="s">
        <v>45</v>
      </c>
      <c r="AH26" s="5" t="str">
        <f t="shared" si="16"/>
        <v>WO</v>
      </c>
      <c r="AI26" s="5" t="s">
        <v>48</v>
      </c>
      <c r="AJ26" s="5" t="s">
        <v>48</v>
      </c>
      <c r="AK26" s="5" t="s">
        <v>48</v>
      </c>
      <c r="AL26" s="5" t="s">
        <v>48</v>
      </c>
      <c r="AM26" s="5" t="s">
        <v>48</v>
      </c>
      <c r="AN26" s="5"/>
      <c r="AO26" s="11">
        <v>18</v>
      </c>
      <c r="AP26" s="5">
        <v>1018</v>
      </c>
      <c r="AQ26" s="5" t="s">
        <v>20</v>
      </c>
      <c r="AR26" s="5" t="s">
        <v>54</v>
      </c>
      <c r="AS26">
        <f t="shared" si="6"/>
        <v>21</v>
      </c>
      <c r="AT26">
        <f t="shared" si="7"/>
        <v>0</v>
      </c>
      <c r="AU26">
        <f t="shared" si="8"/>
        <v>6</v>
      </c>
      <c r="AV26">
        <f t="shared" si="9"/>
        <v>4</v>
      </c>
      <c r="AW26">
        <f t="shared" si="10"/>
        <v>31</v>
      </c>
      <c r="AX26">
        <f t="shared" si="11"/>
        <v>31</v>
      </c>
      <c r="AY26" s="19">
        <v>28000</v>
      </c>
      <c r="AZ26" s="18">
        <f t="shared" si="12"/>
        <v>903.22580645161293</v>
      </c>
      <c r="BA26">
        <f t="shared" si="13"/>
        <v>0</v>
      </c>
      <c r="BB26" s="20">
        <f t="shared" si="14"/>
        <v>28000</v>
      </c>
    </row>
    <row r="27" spans="5:54" x14ac:dyDescent="0.3">
      <c r="E27" s="11">
        <v>19</v>
      </c>
      <c r="F27" s="5">
        <v>1019</v>
      </c>
      <c r="G27" s="5" t="s">
        <v>21</v>
      </c>
      <c r="H27" s="5">
        <f t="shared" si="4"/>
        <v>4</v>
      </c>
      <c r="I27" s="5" t="s">
        <v>45</v>
      </c>
      <c r="J27" s="5" t="s">
        <v>45</v>
      </c>
      <c r="K27" s="5" t="s">
        <v>45</v>
      </c>
      <c r="L27" s="5" t="s">
        <v>45</v>
      </c>
      <c r="M27" s="5" t="str">
        <f t="shared" si="16"/>
        <v>WO</v>
      </c>
      <c r="N27" s="5" t="s">
        <v>45</v>
      </c>
      <c r="O27" s="5" t="s">
        <v>45</v>
      </c>
      <c r="P27" s="5" t="s">
        <v>45</v>
      </c>
      <c r="Q27" s="5" t="s">
        <v>45</v>
      </c>
      <c r="R27" s="5" t="s">
        <v>45</v>
      </c>
      <c r="S27" s="5" t="s">
        <v>45</v>
      </c>
      <c r="T27" s="5" t="str">
        <f t="shared" si="16"/>
        <v>WO</v>
      </c>
      <c r="U27" s="5" t="s">
        <v>45</v>
      </c>
      <c r="V27" s="5" t="s">
        <v>45</v>
      </c>
      <c r="W27" s="5" t="s">
        <v>45</v>
      </c>
      <c r="X27" s="5" t="s">
        <v>45</v>
      </c>
      <c r="Y27" s="5" t="s">
        <v>45</v>
      </c>
      <c r="Z27" s="5" t="s">
        <v>45</v>
      </c>
      <c r="AA27" s="5" t="str">
        <f t="shared" si="16"/>
        <v>WO</v>
      </c>
      <c r="AB27" s="5" t="s">
        <v>45</v>
      </c>
      <c r="AC27" s="5" t="s">
        <v>45</v>
      </c>
      <c r="AD27" s="5" t="s">
        <v>45</v>
      </c>
      <c r="AE27" s="5" t="s">
        <v>48</v>
      </c>
      <c r="AF27" s="5" t="s">
        <v>45</v>
      </c>
      <c r="AG27" s="5" t="s">
        <v>45</v>
      </c>
      <c r="AH27" s="5" t="str">
        <f t="shared" si="16"/>
        <v>WO</v>
      </c>
      <c r="AI27" s="5" t="s">
        <v>48</v>
      </c>
      <c r="AJ27" s="5" t="s">
        <v>48</v>
      </c>
      <c r="AK27" s="5" t="s">
        <v>48</v>
      </c>
      <c r="AL27" s="5" t="s">
        <v>48</v>
      </c>
      <c r="AM27" s="5" t="s">
        <v>48</v>
      </c>
      <c r="AN27" s="5"/>
      <c r="AO27" s="11">
        <v>19</v>
      </c>
      <c r="AP27" s="5">
        <v>1019</v>
      </c>
      <c r="AQ27" s="5" t="s">
        <v>21</v>
      </c>
      <c r="AR27" s="5" t="s">
        <v>54</v>
      </c>
      <c r="AS27">
        <f t="shared" si="6"/>
        <v>21</v>
      </c>
      <c r="AT27">
        <f t="shared" si="7"/>
        <v>0</v>
      </c>
      <c r="AU27">
        <f t="shared" si="8"/>
        <v>6</v>
      </c>
      <c r="AV27">
        <f t="shared" si="9"/>
        <v>4</v>
      </c>
      <c r="AW27">
        <f t="shared" si="10"/>
        <v>31</v>
      </c>
      <c r="AX27">
        <f t="shared" si="11"/>
        <v>31</v>
      </c>
      <c r="AY27" s="19">
        <v>26000</v>
      </c>
      <c r="AZ27" s="18">
        <f t="shared" si="12"/>
        <v>838.70967741935488</v>
      </c>
      <c r="BA27">
        <f t="shared" si="13"/>
        <v>0</v>
      </c>
      <c r="BB27" s="20">
        <f t="shared" si="14"/>
        <v>26000</v>
      </c>
    </row>
    <row r="28" spans="5:54" x14ac:dyDescent="0.3">
      <c r="E28" s="11">
        <v>20</v>
      </c>
      <c r="F28" s="5">
        <v>1020</v>
      </c>
      <c r="G28" s="5" t="s">
        <v>22</v>
      </c>
      <c r="H28" s="5">
        <f t="shared" si="4"/>
        <v>4</v>
      </c>
      <c r="I28" s="5" t="s">
        <v>45</v>
      </c>
      <c r="J28" s="5" t="s">
        <v>45</v>
      </c>
      <c r="K28" s="5" t="s">
        <v>45</v>
      </c>
      <c r="L28" s="5" t="s">
        <v>45</v>
      </c>
      <c r="M28" s="5" t="str">
        <f t="shared" si="16"/>
        <v>WO</v>
      </c>
      <c r="N28" s="5" t="s">
        <v>45</v>
      </c>
      <c r="O28" s="5" t="s">
        <v>45</v>
      </c>
      <c r="P28" s="5" t="s">
        <v>45</v>
      </c>
      <c r="Q28" s="5" t="s">
        <v>45</v>
      </c>
      <c r="R28" s="5" t="s">
        <v>45</v>
      </c>
      <c r="S28" s="5" t="s">
        <v>45</v>
      </c>
      <c r="T28" s="5" t="str">
        <f t="shared" si="16"/>
        <v>WO</v>
      </c>
      <c r="U28" s="5" t="s">
        <v>45</v>
      </c>
      <c r="V28" s="5" t="s">
        <v>45</v>
      </c>
      <c r="W28" s="5" t="s">
        <v>45</v>
      </c>
      <c r="X28" s="5" t="s">
        <v>45</v>
      </c>
      <c r="Y28" s="5" t="s">
        <v>45</v>
      </c>
      <c r="Z28" s="5" t="s">
        <v>45</v>
      </c>
      <c r="AA28" s="5" t="str">
        <f t="shared" si="16"/>
        <v>WO</v>
      </c>
      <c r="AB28" s="5" t="s">
        <v>45</v>
      </c>
      <c r="AC28" s="5" t="s">
        <v>45</v>
      </c>
      <c r="AD28" s="5" t="s">
        <v>45</v>
      </c>
      <c r="AE28" s="5" t="s">
        <v>48</v>
      </c>
      <c r="AF28" s="5" t="s">
        <v>46</v>
      </c>
      <c r="AG28" s="5" t="s">
        <v>46</v>
      </c>
      <c r="AH28" s="5" t="str">
        <f t="shared" si="16"/>
        <v>WO</v>
      </c>
      <c r="AI28" s="5" t="s">
        <v>48</v>
      </c>
      <c r="AJ28" s="5" t="s">
        <v>48</v>
      </c>
      <c r="AK28" s="5" t="s">
        <v>48</v>
      </c>
      <c r="AL28" s="5" t="s">
        <v>48</v>
      </c>
      <c r="AM28" s="5" t="s">
        <v>48</v>
      </c>
      <c r="AN28" s="5"/>
      <c r="AO28" s="11">
        <v>20</v>
      </c>
      <c r="AP28" s="5">
        <v>1020</v>
      </c>
      <c r="AQ28" s="5" t="s">
        <v>22</v>
      </c>
      <c r="AR28" s="5" t="s">
        <v>54</v>
      </c>
      <c r="AS28">
        <f t="shared" si="6"/>
        <v>19</v>
      </c>
      <c r="AT28">
        <f t="shared" si="7"/>
        <v>2</v>
      </c>
      <c r="AU28">
        <f t="shared" si="8"/>
        <v>6</v>
      </c>
      <c r="AV28">
        <f t="shared" si="9"/>
        <v>4</v>
      </c>
      <c r="AW28">
        <f t="shared" si="10"/>
        <v>31</v>
      </c>
      <c r="AX28">
        <f t="shared" si="11"/>
        <v>29</v>
      </c>
      <c r="AY28" s="19">
        <v>44000</v>
      </c>
      <c r="AZ28" s="18">
        <f t="shared" si="12"/>
        <v>1419.3548387096773</v>
      </c>
      <c r="BA28">
        <f t="shared" si="13"/>
        <v>2838.7096774193546</v>
      </c>
      <c r="BB28" s="20">
        <f t="shared" si="14"/>
        <v>41161.290322580644</v>
      </c>
    </row>
    <row r="29" spans="5:54" x14ac:dyDescent="0.3">
      <c r="E29" s="11">
        <v>21</v>
      </c>
      <c r="F29" s="5">
        <v>1021</v>
      </c>
      <c r="G29" s="5" t="s">
        <v>23</v>
      </c>
      <c r="H29" s="5">
        <f t="shared" si="4"/>
        <v>4</v>
      </c>
      <c r="I29" s="5" t="s">
        <v>45</v>
      </c>
      <c r="J29" s="5" t="s">
        <v>45</v>
      </c>
      <c r="K29" s="5" t="s">
        <v>45</v>
      </c>
      <c r="L29" s="5" t="s">
        <v>45</v>
      </c>
      <c r="M29" s="5" t="str">
        <f t="shared" si="16"/>
        <v>WO</v>
      </c>
      <c r="N29" s="5" t="s">
        <v>45</v>
      </c>
      <c r="O29" s="5" t="s">
        <v>45</v>
      </c>
      <c r="P29" s="5" t="s">
        <v>45</v>
      </c>
      <c r="Q29" s="5" t="s">
        <v>45</v>
      </c>
      <c r="R29" s="5" t="s">
        <v>45</v>
      </c>
      <c r="S29" s="5" t="s">
        <v>45</v>
      </c>
      <c r="T29" s="5" t="str">
        <f t="shared" si="16"/>
        <v>WO</v>
      </c>
      <c r="U29" s="5" t="s">
        <v>45</v>
      </c>
      <c r="V29" s="5" t="s">
        <v>45</v>
      </c>
      <c r="W29" s="5" t="s">
        <v>45</v>
      </c>
      <c r="X29" s="5" t="s">
        <v>45</v>
      </c>
      <c r="Y29" s="5" t="s">
        <v>45</v>
      </c>
      <c r="Z29" s="5" t="s">
        <v>45</v>
      </c>
      <c r="AA29" s="5" t="str">
        <f t="shared" si="16"/>
        <v>WO</v>
      </c>
      <c r="AB29" s="5" t="s">
        <v>45</v>
      </c>
      <c r="AC29" s="5" t="s">
        <v>45</v>
      </c>
      <c r="AD29" s="5" t="s">
        <v>45</v>
      </c>
      <c r="AE29" s="5" t="s">
        <v>48</v>
      </c>
      <c r="AF29" s="5" t="s">
        <v>45</v>
      </c>
      <c r="AG29" s="5" t="s">
        <v>45</v>
      </c>
      <c r="AH29" s="5" t="str">
        <f t="shared" si="16"/>
        <v>WO</v>
      </c>
      <c r="AI29" s="5" t="s">
        <v>48</v>
      </c>
      <c r="AJ29" s="5" t="s">
        <v>48</v>
      </c>
      <c r="AK29" s="5" t="s">
        <v>48</v>
      </c>
      <c r="AL29" s="5" t="s">
        <v>48</v>
      </c>
      <c r="AM29" s="5" t="s">
        <v>48</v>
      </c>
      <c r="AN29" s="5"/>
      <c r="AO29" s="11">
        <v>21</v>
      </c>
      <c r="AP29" s="5">
        <v>1021</v>
      </c>
      <c r="AQ29" s="5" t="s">
        <v>23</v>
      </c>
      <c r="AR29" s="5" t="s">
        <v>54</v>
      </c>
      <c r="AS29">
        <f t="shared" si="6"/>
        <v>21</v>
      </c>
      <c r="AT29">
        <f t="shared" si="7"/>
        <v>0</v>
      </c>
      <c r="AU29">
        <f t="shared" si="8"/>
        <v>6</v>
      </c>
      <c r="AV29">
        <f t="shared" si="9"/>
        <v>4</v>
      </c>
      <c r="AW29">
        <f t="shared" si="10"/>
        <v>31</v>
      </c>
      <c r="AX29">
        <f t="shared" si="11"/>
        <v>31</v>
      </c>
      <c r="AY29" s="19">
        <v>48000</v>
      </c>
      <c r="AZ29" s="18">
        <f t="shared" si="12"/>
        <v>1548.3870967741937</v>
      </c>
      <c r="BA29">
        <f t="shared" si="13"/>
        <v>0</v>
      </c>
      <c r="BB29" s="20">
        <f t="shared" si="14"/>
        <v>48000</v>
      </c>
    </row>
    <row r="30" spans="5:54" x14ac:dyDescent="0.3">
      <c r="E30" s="11">
        <v>22</v>
      </c>
      <c r="F30" s="5">
        <v>1022</v>
      </c>
      <c r="G30" s="5" t="s">
        <v>24</v>
      </c>
      <c r="H30" s="5">
        <f t="shared" si="4"/>
        <v>4</v>
      </c>
      <c r="I30" s="5" t="s">
        <v>45</v>
      </c>
      <c r="J30" s="5" t="s">
        <v>45</v>
      </c>
      <c r="K30" s="5" t="s">
        <v>45</v>
      </c>
      <c r="L30" s="5" t="s">
        <v>45</v>
      </c>
      <c r="M30" s="5" t="str">
        <f t="shared" si="16"/>
        <v>WO</v>
      </c>
      <c r="N30" s="5" t="s">
        <v>45</v>
      </c>
      <c r="O30" s="5" t="s">
        <v>45</v>
      </c>
      <c r="P30" s="5" t="s">
        <v>45</v>
      </c>
      <c r="Q30" s="5" t="s">
        <v>45</v>
      </c>
      <c r="R30" s="5" t="s">
        <v>45</v>
      </c>
      <c r="S30" s="5" t="s">
        <v>45</v>
      </c>
      <c r="T30" s="5" t="str">
        <f t="shared" si="16"/>
        <v>WO</v>
      </c>
      <c r="U30" s="5" t="s">
        <v>45</v>
      </c>
      <c r="V30" s="5" t="s">
        <v>45</v>
      </c>
      <c r="W30" s="5" t="s">
        <v>45</v>
      </c>
      <c r="X30" s="5" t="s">
        <v>45</v>
      </c>
      <c r="Y30" s="5" t="s">
        <v>45</v>
      </c>
      <c r="Z30" s="5" t="s">
        <v>45</v>
      </c>
      <c r="AA30" s="5" t="str">
        <f t="shared" si="16"/>
        <v>WO</v>
      </c>
      <c r="AB30" s="5" t="s">
        <v>45</v>
      </c>
      <c r="AC30" s="5" t="s">
        <v>45</v>
      </c>
      <c r="AD30" s="5" t="s">
        <v>45</v>
      </c>
      <c r="AE30" s="5" t="s">
        <v>48</v>
      </c>
      <c r="AF30" s="5" t="s">
        <v>45</v>
      </c>
      <c r="AG30" s="5" t="s">
        <v>45</v>
      </c>
      <c r="AH30" s="5" t="str">
        <f t="shared" si="16"/>
        <v>WO</v>
      </c>
      <c r="AI30" s="5" t="s">
        <v>48</v>
      </c>
      <c r="AJ30" s="5" t="s">
        <v>48</v>
      </c>
      <c r="AK30" s="5" t="s">
        <v>48</v>
      </c>
      <c r="AL30" s="5" t="s">
        <v>48</v>
      </c>
      <c r="AM30" s="5" t="s">
        <v>48</v>
      </c>
      <c r="AN30" s="5"/>
      <c r="AO30" s="11">
        <v>22</v>
      </c>
      <c r="AP30" s="5">
        <v>1022</v>
      </c>
      <c r="AQ30" s="5" t="s">
        <v>24</v>
      </c>
      <c r="AR30" s="5" t="s">
        <v>54</v>
      </c>
      <c r="AS30">
        <f t="shared" si="6"/>
        <v>21</v>
      </c>
      <c r="AT30">
        <f t="shared" si="7"/>
        <v>0</v>
      </c>
      <c r="AU30">
        <f t="shared" si="8"/>
        <v>6</v>
      </c>
      <c r="AV30">
        <f t="shared" si="9"/>
        <v>4</v>
      </c>
      <c r="AW30">
        <f t="shared" si="10"/>
        <v>31</v>
      </c>
      <c r="AX30">
        <f t="shared" si="11"/>
        <v>31</v>
      </c>
      <c r="AY30" s="19">
        <v>44000</v>
      </c>
      <c r="AZ30" s="18">
        <f t="shared" si="12"/>
        <v>1419.3548387096773</v>
      </c>
      <c r="BA30">
        <f t="shared" si="13"/>
        <v>0</v>
      </c>
      <c r="BB30" s="20">
        <f t="shared" si="14"/>
        <v>44000</v>
      </c>
    </row>
    <row r="31" spans="5:54" x14ac:dyDescent="0.3">
      <c r="E31" s="11">
        <v>23</v>
      </c>
      <c r="F31" s="5">
        <v>1023</v>
      </c>
      <c r="G31" s="5" t="s">
        <v>25</v>
      </c>
      <c r="H31" s="5">
        <f t="shared" si="4"/>
        <v>4</v>
      </c>
      <c r="I31" s="5" t="s">
        <v>45</v>
      </c>
      <c r="J31" s="5" t="s">
        <v>45</v>
      </c>
      <c r="K31" s="5" t="s">
        <v>45</v>
      </c>
      <c r="L31" s="5" t="s">
        <v>45</v>
      </c>
      <c r="M31" s="5" t="str">
        <f t="shared" si="16"/>
        <v>WO</v>
      </c>
      <c r="N31" s="5" t="s">
        <v>45</v>
      </c>
      <c r="O31" s="5" t="s">
        <v>45</v>
      </c>
      <c r="P31" s="5" t="s">
        <v>45</v>
      </c>
      <c r="Q31" s="5" t="s">
        <v>45</v>
      </c>
      <c r="R31" s="5" t="s">
        <v>45</v>
      </c>
      <c r="S31" s="5" t="s">
        <v>45</v>
      </c>
      <c r="T31" s="5" t="str">
        <f t="shared" si="16"/>
        <v>WO</v>
      </c>
      <c r="U31" s="5" t="s">
        <v>45</v>
      </c>
      <c r="V31" s="5" t="s">
        <v>45</v>
      </c>
      <c r="W31" s="5" t="s">
        <v>45</v>
      </c>
      <c r="X31" s="5" t="s">
        <v>45</v>
      </c>
      <c r="Y31" s="5" t="s">
        <v>45</v>
      </c>
      <c r="Z31" s="5" t="s">
        <v>45</v>
      </c>
      <c r="AA31" s="5" t="str">
        <f t="shared" si="16"/>
        <v>WO</v>
      </c>
      <c r="AB31" s="5" t="s">
        <v>45</v>
      </c>
      <c r="AC31" s="5" t="s">
        <v>45</v>
      </c>
      <c r="AD31" s="5" t="s">
        <v>45</v>
      </c>
      <c r="AE31" s="5" t="s">
        <v>48</v>
      </c>
      <c r="AF31" s="5" t="s">
        <v>45</v>
      </c>
      <c r="AG31" s="5" t="s">
        <v>45</v>
      </c>
      <c r="AH31" s="5" t="str">
        <f t="shared" si="16"/>
        <v>WO</v>
      </c>
      <c r="AI31" s="5" t="s">
        <v>48</v>
      </c>
      <c r="AJ31" s="5" t="s">
        <v>48</v>
      </c>
      <c r="AK31" s="5" t="s">
        <v>48</v>
      </c>
      <c r="AL31" s="5" t="s">
        <v>48</v>
      </c>
      <c r="AM31" s="5" t="s">
        <v>48</v>
      </c>
      <c r="AN31" s="5"/>
      <c r="AO31" s="11">
        <v>23</v>
      </c>
      <c r="AP31" s="5">
        <v>1023</v>
      </c>
      <c r="AQ31" s="5" t="s">
        <v>25</v>
      </c>
      <c r="AR31" s="5" t="s">
        <v>54</v>
      </c>
      <c r="AS31">
        <f t="shared" si="6"/>
        <v>21</v>
      </c>
      <c r="AT31">
        <f t="shared" si="7"/>
        <v>0</v>
      </c>
      <c r="AU31">
        <f t="shared" si="8"/>
        <v>6</v>
      </c>
      <c r="AV31">
        <f t="shared" si="9"/>
        <v>4</v>
      </c>
      <c r="AW31">
        <f t="shared" si="10"/>
        <v>31</v>
      </c>
      <c r="AX31">
        <f t="shared" si="11"/>
        <v>31</v>
      </c>
      <c r="AY31" s="19">
        <v>37000</v>
      </c>
      <c r="AZ31" s="18">
        <f t="shared" si="12"/>
        <v>1193.5483870967741</v>
      </c>
      <c r="BA31">
        <f t="shared" si="13"/>
        <v>0</v>
      </c>
      <c r="BB31" s="20">
        <f t="shared" si="14"/>
        <v>37000</v>
      </c>
    </row>
    <row r="32" spans="5:54" x14ac:dyDescent="0.3">
      <c r="E32" s="11">
        <v>24</v>
      </c>
      <c r="F32" s="5">
        <v>1024</v>
      </c>
      <c r="G32" s="5" t="s">
        <v>26</v>
      </c>
      <c r="H32" s="5">
        <f t="shared" si="4"/>
        <v>4</v>
      </c>
      <c r="I32" s="5" t="s">
        <v>45</v>
      </c>
      <c r="J32" s="5" t="s">
        <v>45</v>
      </c>
      <c r="K32" s="5" t="s">
        <v>45</v>
      </c>
      <c r="L32" s="5" t="s">
        <v>45</v>
      </c>
      <c r="M32" s="5" t="str">
        <f t="shared" si="16"/>
        <v>WO</v>
      </c>
      <c r="N32" s="5" t="s">
        <v>45</v>
      </c>
      <c r="O32" s="5" t="s">
        <v>45</v>
      </c>
      <c r="P32" s="5" t="s">
        <v>45</v>
      </c>
      <c r="Q32" s="5" t="s">
        <v>45</v>
      </c>
      <c r="R32" s="5" t="s">
        <v>45</v>
      </c>
      <c r="S32" s="5" t="s">
        <v>45</v>
      </c>
      <c r="T32" s="5" t="str">
        <f t="shared" si="16"/>
        <v>WO</v>
      </c>
      <c r="U32" s="5" t="s">
        <v>45</v>
      </c>
      <c r="V32" s="5" t="s">
        <v>45</v>
      </c>
      <c r="W32" s="5" t="s">
        <v>45</v>
      </c>
      <c r="X32" s="5" t="s">
        <v>45</v>
      </c>
      <c r="Y32" s="5" t="s">
        <v>45</v>
      </c>
      <c r="Z32" s="5" t="s">
        <v>45</v>
      </c>
      <c r="AA32" s="5" t="str">
        <f t="shared" si="16"/>
        <v>WO</v>
      </c>
      <c r="AB32" s="5" t="s">
        <v>45</v>
      </c>
      <c r="AC32" s="5" t="s">
        <v>45</v>
      </c>
      <c r="AD32" s="5" t="s">
        <v>45</v>
      </c>
      <c r="AE32" s="5" t="s">
        <v>48</v>
      </c>
      <c r="AF32" s="5" t="s">
        <v>45</v>
      </c>
      <c r="AG32" s="5" t="s">
        <v>45</v>
      </c>
      <c r="AH32" s="5" t="str">
        <f t="shared" si="16"/>
        <v>WO</v>
      </c>
      <c r="AI32" s="5" t="s">
        <v>48</v>
      </c>
      <c r="AJ32" s="5" t="s">
        <v>48</v>
      </c>
      <c r="AK32" s="5" t="s">
        <v>48</v>
      </c>
      <c r="AL32" s="5" t="s">
        <v>48</v>
      </c>
      <c r="AM32" s="5" t="s">
        <v>48</v>
      </c>
      <c r="AN32" s="5"/>
      <c r="AO32" s="11">
        <v>24</v>
      </c>
      <c r="AP32" s="5">
        <v>1024</v>
      </c>
      <c r="AQ32" s="5" t="s">
        <v>26</v>
      </c>
      <c r="AR32" s="5" t="s">
        <v>54</v>
      </c>
      <c r="AS32">
        <f t="shared" si="6"/>
        <v>21</v>
      </c>
      <c r="AT32">
        <f t="shared" si="7"/>
        <v>0</v>
      </c>
      <c r="AU32">
        <f t="shared" si="8"/>
        <v>6</v>
      </c>
      <c r="AV32">
        <f t="shared" si="9"/>
        <v>4</v>
      </c>
      <c r="AW32">
        <f t="shared" si="10"/>
        <v>31</v>
      </c>
      <c r="AX32">
        <f t="shared" si="11"/>
        <v>31</v>
      </c>
      <c r="AY32" s="19">
        <v>26000</v>
      </c>
      <c r="AZ32" s="18">
        <f t="shared" si="12"/>
        <v>838.70967741935488</v>
      </c>
      <c r="BA32">
        <f t="shared" si="13"/>
        <v>0</v>
      </c>
      <c r="BB32" s="20">
        <f t="shared" si="14"/>
        <v>26000</v>
      </c>
    </row>
    <row r="33" spans="5:54" x14ac:dyDescent="0.3">
      <c r="E33" s="11">
        <v>25</v>
      </c>
      <c r="F33" s="5">
        <v>1025</v>
      </c>
      <c r="G33" s="5" t="s">
        <v>27</v>
      </c>
      <c r="H33" s="5">
        <f t="shared" si="4"/>
        <v>4</v>
      </c>
      <c r="I33" s="5" t="s">
        <v>45</v>
      </c>
      <c r="J33" s="5" t="s">
        <v>45</v>
      </c>
      <c r="K33" s="5" t="s">
        <v>45</v>
      </c>
      <c r="L33" s="5" t="s">
        <v>45</v>
      </c>
      <c r="M33" s="5" t="str">
        <f t="shared" si="16"/>
        <v>WO</v>
      </c>
      <c r="N33" s="5" t="s">
        <v>45</v>
      </c>
      <c r="O33" s="5" t="s">
        <v>45</v>
      </c>
      <c r="P33" s="5" t="s">
        <v>45</v>
      </c>
      <c r="Q33" s="5" t="s">
        <v>45</v>
      </c>
      <c r="R33" s="5" t="s">
        <v>45</v>
      </c>
      <c r="S33" s="5" t="s">
        <v>45</v>
      </c>
      <c r="T33" s="5" t="str">
        <f t="shared" si="16"/>
        <v>WO</v>
      </c>
      <c r="U33" s="5" t="s">
        <v>45</v>
      </c>
      <c r="V33" s="5" t="s">
        <v>45</v>
      </c>
      <c r="W33" s="5" t="s">
        <v>45</v>
      </c>
      <c r="X33" s="5" t="s">
        <v>45</v>
      </c>
      <c r="Y33" s="5" t="s">
        <v>45</v>
      </c>
      <c r="Z33" s="5" t="s">
        <v>45</v>
      </c>
      <c r="AA33" s="5" t="str">
        <f t="shared" si="16"/>
        <v>WO</v>
      </c>
      <c r="AB33" s="5" t="s">
        <v>45</v>
      </c>
      <c r="AC33" s="5" t="s">
        <v>45</v>
      </c>
      <c r="AD33" s="5" t="s">
        <v>45</v>
      </c>
      <c r="AE33" s="5" t="s">
        <v>48</v>
      </c>
      <c r="AF33" s="5" t="s">
        <v>45</v>
      </c>
      <c r="AG33" s="5" t="s">
        <v>45</v>
      </c>
      <c r="AH33" s="5" t="str">
        <f t="shared" si="16"/>
        <v>WO</v>
      </c>
      <c r="AI33" s="5" t="s">
        <v>48</v>
      </c>
      <c r="AJ33" s="5" t="s">
        <v>48</v>
      </c>
      <c r="AK33" s="5" t="s">
        <v>48</v>
      </c>
      <c r="AL33" s="5" t="s">
        <v>48</v>
      </c>
      <c r="AM33" s="5" t="s">
        <v>48</v>
      </c>
      <c r="AN33" s="5"/>
      <c r="AO33" s="11">
        <v>25</v>
      </c>
      <c r="AP33" s="5">
        <v>1025</v>
      </c>
      <c r="AQ33" s="5" t="s">
        <v>27</v>
      </c>
      <c r="AR33" s="5" t="s">
        <v>54</v>
      </c>
      <c r="AS33">
        <f t="shared" si="6"/>
        <v>21</v>
      </c>
      <c r="AT33">
        <f t="shared" si="7"/>
        <v>0</v>
      </c>
      <c r="AU33">
        <f t="shared" si="8"/>
        <v>6</v>
      </c>
      <c r="AV33">
        <f t="shared" si="9"/>
        <v>4</v>
      </c>
      <c r="AW33">
        <f t="shared" si="10"/>
        <v>31</v>
      </c>
      <c r="AX33">
        <f t="shared" si="11"/>
        <v>31</v>
      </c>
      <c r="AY33" s="19">
        <v>62000</v>
      </c>
      <c r="AZ33" s="18">
        <f t="shared" si="12"/>
        <v>2000</v>
      </c>
      <c r="BA33">
        <f t="shared" si="13"/>
        <v>0</v>
      </c>
      <c r="BB33" s="20">
        <f t="shared" si="14"/>
        <v>62000</v>
      </c>
    </row>
    <row r="34" spans="5:54" x14ac:dyDescent="0.3">
      <c r="E34" s="11">
        <v>26</v>
      </c>
      <c r="F34" s="5">
        <v>1026</v>
      </c>
      <c r="G34" s="5" t="s">
        <v>28</v>
      </c>
      <c r="H34" s="5">
        <f t="shared" si="4"/>
        <v>4</v>
      </c>
      <c r="I34" s="5" t="s">
        <v>45</v>
      </c>
      <c r="J34" s="5" t="s">
        <v>45</v>
      </c>
      <c r="K34" s="5" t="s">
        <v>45</v>
      </c>
      <c r="L34" s="5" t="s">
        <v>45</v>
      </c>
      <c r="M34" s="5" t="str">
        <f t="shared" si="16"/>
        <v>WO</v>
      </c>
      <c r="N34" s="5" t="s">
        <v>45</v>
      </c>
      <c r="O34" s="5" t="s">
        <v>45</v>
      </c>
      <c r="P34" s="5" t="s">
        <v>45</v>
      </c>
      <c r="Q34" s="5" t="s">
        <v>46</v>
      </c>
      <c r="R34" s="5" t="s">
        <v>45</v>
      </c>
      <c r="S34" s="5" t="s">
        <v>45</v>
      </c>
      <c r="T34" s="5" t="str">
        <f t="shared" si="16"/>
        <v>WO</v>
      </c>
      <c r="U34" s="5" t="s">
        <v>45</v>
      </c>
      <c r="V34" s="5" t="s">
        <v>45</v>
      </c>
      <c r="W34" s="5" t="s">
        <v>45</v>
      </c>
      <c r="X34" s="5" t="s">
        <v>45</v>
      </c>
      <c r="Y34" s="5" t="s">
        <v>45</v>
      </c>
      <c r="Z34" s="5" t="s">
        <v>45</v>
      </c>
      <c r="AA34" s="5" t="str">
        <f t="shared" si="16"/>
        <v>WO</v>
      </c>
      <c r="AB34" s="5" t="s">
        <v>45</v>
      </c>
      <c r="AC34" s="5" t="s">
        <v>45</v>
      </c>
      <c r="AD34" s="5" t="s">
        <v>45</v>
      </c>
      <c r="AE34" s="5" t="s">
        <v>48</v>
      </c>
      <c r="AF34" s="5" t="s">
        <v>45</v>
      </c>
      <c r="AG34" s="5" t="s">
        <v>45</v>
      </c>
      <c r="AH34" s="5" t="str">
        <f t="shared" si="16"/>
        <v>WO</v>
      </c>
      <c r="AI34" s="5" t="s">
        <v>48</v>
      </c>
      <c r="AJ34" s="5" t="s">
        <v>48</v>
      </c>
      <c r="AK34" s="5" t="s">
        <v>48</v>
      </c>
      <c r="AL34" s="5" t="s">
        <v>48</v>
      </c>
      <c r="AM34" s="5" t="s">
        <v>48</v>
      </c>
      <c r="AN34" s="5"/>
      <c r="AO34" s="11">
        <v>26</v>
      </c>
      <c r="AP34" s="5">
        <v>1026</v>
      </c>
      <c r="AQ34" s="5" t="s">
        <v>28</v>
      </c>
      <c r="AR34" s="5" t="s">
        <v>54</v>
      </c>
      <c r="AS34">
        <f t="shared" si="6"/>
        <v>20</v>
      </c>
      <c r="AT34">
        <f t="shared" si="7"/>
        <v>1</v>
      </c>
      <c r="AU34">
        <f t="shared" si="8"/>
        <v>6</v>
      </c>
      <c r="AV34">
        <f t="shared" si="9"/>
        <v>4</v>
      </c>
      <c r="AW34">
        <f t="shared" si="10"/>
        <v>31</v>
      </c>
      <c r="AX34">
        <f t="shared" si="11"/>
        <v>30</v>
      </c>
      <c r="AY34" s="19">
        <v>25000</v>
      </c>
      <c r="AZ34" s="18">
        <f t="shared" si="12"/>
        <v>806.45161290322585</v>
      </c>
      <c r="BA34">
        <f t="shared" si="13"/>
        <v>806.45161290322585</v>
      </c>
      <c r="BB34" s="20">
        <f t="shared" si="14"/>
        <v>24193.548387096773</v>
      </c>
    </row>
    <row r="35" spans="5:54" x14ac:dyDescent="0.3">
      <c r="E35" s="11">
        <v>27</v>
      </c>
      <c r="F35" s="5">
        <v>1027</v>
      </c>
      <c r="G35" s="5" t="s">
        <v>29</v>
      </c>
      <c r="H35" s="5">
        <f t="shared" si="4"/>
        <v>4</v>
      </c>
      <c r="I35" s="5" t="s">
        <v>45</v>
      </c>
      <c r="J35" s="5" t="s">
        <v>45</v>
      </c>
      <c r="K35" s="5" t="s">
        <v>45</v>
      </c>
      <c r="L35" s="5" t="s">
        <v>45</v>
      </c>
      <c r="M35" s="5" t="str">
        <f t="shared" ref="M35:AH38" si="17">IF(M$7="sun","WO","")</f>
        <v>WO</v>
      </c>
      <c r="N35" s="5" t="s">
        <v>45</v>
      </c>
      <c r="O35" s="5" t="s">
        <v>45</v>
      </c>
      <c r="P35" s="5" t="s">
        <v>45</v>
      </c>
      <c r="Q35" s="5" t="s">
        <v>45</v>
      </c>
      <c r="R35" s="5" t="s">
        <v>45</v>
      </c>
      <c r="S35" s="5" t="s">
        <v>45</v>
      </c>
      <c r="T35" s="5" t="str">
        <f t="shared" si="17"/>
        <v>WO</v>
      </c>
      <c r="U35" s="5" t="s">
        <v>45</v>
      </c>
      <c r="V35" s="5" t="s">
        <v>45</v>
      </c>
      <c r="W35" s="5" t="s">
        <v>45</v>
      </c>
      <c r="X35" s="5" t="s">
        <v>45</v>
      </c>
      <c r="Y35" s="5" t="s">
        <v>45</v>
      </c>
      <c r="Z35" s="5" t="s">
        <v>45</v>
      </c>
      <c r="AA35" s="5" t="str">
        <f t="shared" si="17"/>
        <v>WO</v>
      </c>
      <c r="AB35" s="5" t="s">
        <v>45</v>
      </c>
      <c r="AC35" s="5" t="s">
        <v>45</v>
      </c>
      <c r="AD35" s="5" t="s">
        <v>45</v>
      </c>
      <c r="AE35" s="5" t="s">
        <v>48</v>
      </c>
      <c r="AF35" s="5" t="s">
        <v>45</v>
      </c>
      <c r="AG35" s="5" t="s">
        <v>45</v>
      </c>
      <c r="AH35" s="5" t="str">
        <f t="shared" si="17"/>
        <v>WO</v>
      </c>
      <c r="AI35" s="5" t="s">
        <v>48</v>
      </c>
      <c r="AJ35" s="5" t="s">
        <v>48</v>
      </c>
      <c r="AK35" s="5" t="s">
        <v>48</v>
      </c>
      <c r="AL35" s="5" t="s">
        <v>48</v>
      </c>
      <c r="AM35" s="5" t="s">
        <v>48</v>
      </c>
      <c r="AN35" s="5"/>
      <c r="AO35" s="11">
        <v>27</v>
      </c>
      <c r="AP35" s="5">
        <v>1027</v>
      </c>
      <c r="AQ35" s="5" t="s">
        <v>29</v>
      </c>
      <c r="AR35" s="5" t="s">
        <v>54</v>
      </c>
      <c r="AS35">
        <f t="shared" si="6"/>
        <v>21</v>
      </c>
      <c r="AT35">
        <f t="shared" si="7"/>
        <v>0</v>
      </c>
      <c r="AU35">
        <f t="shared" si="8"/>
        <v>6</v>
      </c>
      <c r="AV35">
        <f t="shared" si="9"/>
        <v>4</v>
      </c>
      <c r="AW35">
        <f t="shared" si="10"/>
        <v>31</v>
      </c>
      <c r="AX35">
        <f t="shared" si="11"/>
        <v>31</v>
      </c>
      <c r="AY35" s="19">
        <v>46000</v>
      </c>
      <c r="AZ35" s="18">
        <f t="shared" si="12"/>
        <v>1483.8709677419354</v>
      </c>
      <c r="BA35">
        <f t="shared" si="13"/>
        <v>0</v>
      </c>
      <c r="BB35" s="20">
        <f t="shared" si="14"/>
        <v>46000</v>
      </c>
    </row>
    <row r="36" spans="5:54" x14ac:dyDescent="0.3">
      <c r="E36" s="11">
        <v>28</v>
      </c>
      <c r="F36" s="5">
        <v>1028</v>
      </c>
      <c r="G36" s="5" t="s">
        <v>30</v>
      </c>
      <c r="H36" s="5">
        <f t="shared" si="4"/>
        <v>4</v>
      </c>
      <c r="I36" s="5" t="s">
        <v>45</v>
      </c>
      <c r="J36" s="5" t="s">
        <v>45</v>
      </c>
      <c r="K36" s="5" t="s">
        <v>45</v>
      </c>
      <c r="L36" s="5" t="s">
        <v>45</v>
      </c>
      <c r="M36" s="5" t="str">
        <f t="shared" si="17"/>
        <v>WO</v>
      </c>
      <c r="N36" s="5" t="s">
        <v>45</v>
      </c>
      <c r="O36" s="5" t="s">
        <v>45</v>
      </c>
      <c r="P36" s="5" t="s">
        <v>45</v>
      </c>
      <c r="Q36" s="5" t="s">
        <v>45</v>
      </c>
      <c r="R36" s="5" t="s">
        <v>45</v>
      </c>
      <c r="S36" s="5" t="s">
        <v>45</v>
      </c>
      <c r="T36" s="5" t="str">
        <f t="shared" si="17"/>
        <v>WO</v>
      </c>
      <c r="U36" s="5" t="s">
        <v>45</v>
      </c>
      <c r="V36" s="5" t="s">
        <v>45</v>
      </c>
      <c r="W36" s="5" t="s">
        <v>45</v>
      </c>
      <c r="X36" s="5" t="s">
        <v>45</v>
      </c>
      <c r="Y36" s="5" t="s">
        <v>45</v>
      </c>
      <c r="Z36" s="5" t="s">
        <v>45</v>
      </c>
      <c r="AA36" s="5" t="str">
        <f t="shared" si="17"/>
        <v>WO</v>
      </c>
      <c r="AB36" s="5" t="s">
        <v>45</v>
      </c>
      <c r="AC36" s="5" t="s">
        <v>45</v>
      </c>
      <c r="AD36" s="5" t="s">
        <v>45</v>
      </c>
      <c r="AE36" s="5" t="s">
        <v>48</v>
      </c>
      <c r="AF36" s="5" t="s">
        <v>45</v>
      </c>
      <c r="AG36" s="5" t="s">
        <v>45</v>
      </c>
      <c r="AH36" s="5" t="str">
        <f t="shared" si="17"/>
        <v>WO</v>
      </c>
      <c r="AI36" s="5" t="s">
        <v>48</v>
      </c>
      <c r="AJ36" s="5" t="s">
        <v>48</v>
      </c>
      <c r="AK36" s="5" t="s">
        <v>48</v>
      </c>
      <c r="AL36" s="5" t="s">
        <v>48</v>
      </c>
      <c r="AM36" s="5" t="s">
        <v>48</v>
      </c>
      <c r="AN36" s="5"/>
      <c r="AO36" s="11">
        <v>28</v>
      </c>
      <c r="AP36" s="5">
        <v>1028</v>
      </c>
      <c r="AQ36" s="5" t="s">
        <v>30</v>
      </c>
      <c r="AR36" s="5" t="s">
        <v>54</v>
      </c>
      <c r="AS36">
        <f t="shared" si="6"/>
        <v>21</v>
      </c>
      <c r="AT36">
        <f t="shared" si="7"/>
        <v>0</v>
      </c>
      <c r="AU36">
        <f t="shared" si="8"/>
        <v>6</v>
      </c>
      <c r="AV36">
        <f t="shared" si="9"/>
        <v>4</v>
      </c>
      <c r="AW36">
        <f t="shared" si="10"/>
        <v>31</v>
      </c>
      <c r="AX36">
        <f t="shared" si="11"/>
        <v>31</v>
      </c>
      <c r="AY36" s="19">
        <v>60000</v>
      </c>
      <c r="AZ36" s="18">
        <f t="shared" si="12"/>
        <v>1935.483870967742</v>
      </c>
      <c r="BA36">
        <f t="shared" si="13"/>
        <v>0</v>
      </c>
      <c r="BB36" s="20">
        <f t="shared" si="14"/>
        <v>60000</v>
      </c>
    </row>
    <row r="37" spans="5:54" x14ac:dyDescent="0.3">
      <c r="E37" s="11">
        <v>29</v>
      </c>
      <c r="F37" s="5">
        <v>1029</v>
      </c>
      <c r="G37" s="5" t="s">
        <v>31</v>
      </c>
      <c r="H37" s="5">
        <f t="shared" si="4"/>
        <v>4</v>
      </c>
      <c r="I37" s="5" t="s">
        <v>45</v>
      </c>
      <c r="J37" s="5" t="s">
        <v>45</v>
      </c>
      <c r="K37" s="5" t="s">
        <v>45</v>
      </c>
      <c r="L37" s="5" t="s">
        <v>45</v>
      </c>
      <c r="M37" s="5" t="str">
        <f t="shared" si="17"/>
        <v>WO</v>
      </c>
      <c r="N37" s="5" t="s">
        <v>45</v>
      </c>
      <c r="O37" s="5" t="s">
        <v>45</v>
      </c>
      <c r="P37" s="5" t="s">
        <v>45</v>
      </c>
      <c r="Q37" s="5" t="s">
        <v>45</v>
      </c>
      <c r="R37" s="5" t="s">
        <v>45</v>
      </c>
      <c r="S37" s="5" t="s">
        <v>45</v>
      </c>
      <c r="T37" s="5" t="str">
        <f t="shared" si="17"/>
        <v>WO</v>
      </c>
      <c r="U37" s="5" t="s">
        <v>45</v>
      </c>
      <c r="V37" s="5" t="s">
        <v>45</v>
      </c>
      <c r="W37" s="5" t="s">
        <v>45</v>
      </c>
      <c r="X37" s="5" t="s">
        <v>45</v>
      </c>
      <c r="Y37" s="5" t="s">
        <v>45</v>
      </c>
      <c r="Z37" s="5" t="s">
        <v>45</v>
      </c>
      <c r="AA37" s="5" t="str">
        <f t="shared" si="17"/>
        <v>WO</v>
      </c>
      <c r="AB37" s="5" t="s">
        <v>45</v>
      </c>
      <c r="AC37" s="5" t="s">
        <v>45</v>
      </c>
      <c r="AD37" s="5" t="s">
        <v>45</v>
      </c>
      <c r="AE37" s="5" t="s">
        <v>48</v>
      </c>
      <c r="AF37" s="5" t="s">
        <v>45</v>
      </c>
      <c r="AG37" s="5" t="s">
        <v>46</v>
      </c>
      <c r="AH37" s="5" t="str">
        <f t="shared" si="17"/>
        <v>WO</v>
      </c>
      <c r="AI37" s="5" t="s">
        <v>48</v>
      </c>
      <c r="AJ37" s="5" t="s">
        <v>48</v>
      </c>
      <c r="AK37" s="5" t="s">
        <v>48</v>
      </c>
      <c r="AL37" s="5" t="s">
        <v>48</v>
      </c>
      <c r="AM37" s="5" t="s">
        <v>48</v>
      </c>
      <c r="AN37" s="5"/>
      <c r="AO37" s="11">
        <v>29</v>
      </c>
      <c r="AP37" s="5">
        <v>1029</v>
      </c>
      <c r="AQ37" s="5" t="s">
        <v>31</v>
      </c>
      <c r="AR37" s="5" t="s">
        <v>54</v>
      </c>
      <c r="AS37">
        <f t="shared" si="6"/>
        <v>20</v>
      </c>
      <c r="AT37">
        <f t="shared" si="7"/>
        <v>1</v>
      </c>
      <c r="AU37">
        <f t="shared" si="8"/>
        <v>6</v>
      </c>
      <c r="AV37">
        <f t="shared" si="9"/>
        <v>4</v>
      </c>
      <c r="AW37">
        <f t="shared" si="10"/>
        <v>31</v>
      </c>
      <c r="AX37">
        <f t="shared" si="11"/>
        <v>30</v>
      </c>
      <c r="AY37" s="19">
        <v>28000</v>
      </c>
      <c r="AZ37" s="18">
        <f t="shared" si="12"/>
        <v>903.22580645161293</v>
      </c>
      <c r="BA37">
        <f t="shared" si="13"/>
        <v>903.22580645161293</v>
      </c>
      <c r="BB37" s="20">
        <f t="shared" si="14"/>
        <v>27096.774193548386</v>
      </c>
    </row>
    <row r="38" spans="5:54" x14ac:dyDescent="0.3">
      <c r="E38" s="12">
        <v>30</v>
      </c>
      <c r="F38" s="6">
        <v>1030</v>
      </c>
      <c r="G38" s="6" t="s">
        <v>32</v>
      </c>
      <c r="H38" s="6">
        <f t="shared" si="4"/>
        <v>4</v>
      </c>
      <c r="I38" s="5" t="s">
        <v>45</v>
      </c>
      <c r="J38" s="5" t="s">
        <v>45</v>
      </c>
      <c r="K38" s="5" t="s">
        <v>46</v>
      </c>
      <c r="L38" s="5" t="s">
        <v>45</v>
      </c>
      <c r="M38" s="5" t="str">
        <f t="shared" si="17"/>
        <v>WO</v>
      </c>
      <c r="N38" s="5" t="s">
        <v>45</v>
      </c>
      <c r="O38" s="5" t="s">
        <v>45</v>
      </c>
      <c r="P38" s="5" t="s">
        <v>45</v>
      </c>
      <c r="Q38" s="5" t="s">
        <v>45</v>
      </c>
      <c r="R38" s="5" t="s">
        <v>45</v>
      </c>
      <c r="S38" s="5" t="s">
        <v>45</v>
      </c>
      <c r="T38" s="5" t="str">
        <f t="shared" si="17"/>
        <v>WO</v>
      </c>
      <c r="U38" s="5" t="s">
        <v>45</v>
      </c>
      <c r="V38" s="5" t="s">
        <v>45</v>
      </c>
      <c r="W38" s="5" t="s">
        <v>45</v>
      </c>
      <c r="X38" s="5" t="s">
        <v>45</v>
      </c>
      <c r="Y38" s="5" t="s">
        <v>45</v>
      </c>
      <c r="Z38" s="5" t="s">
        <v>45</v>
      </c>
      <c r="AA38" s="5" t="str">
        <f t="shared" si="17"/>
        <v>WO</v>
      </c>
      <c r="AB38" s="5" t="s">
        <v>45</v>
      </c>
      <c r="AC38" s="5" t="s">
        <v>45</v>
      </c>
      <c r="AD38" s="5" t="s">
        <v>45</v>
      </c>
      <c r="AE38" s="5" t="s">
        <v>48</v>
      </c>
      <c r="AF38" s="5" t="s">
        <v>45</v>
      </c>
      <c r="AG38" s="5" t="s">
        <v>45</v>
      </c>
      <c r="AH38" s="5" t="str">
        <f t="shared" si="17"/>
        <v>WO</v>
      </c>
      <c r="AI38" s="5" t="s">
        <v>48</v>
      </c>
      <c r="AJ38" s="5" t="s">
        <v>48</v>
      </c>
      <c r="AK38" s="5" t="s">
        <v>48</v>
      </c>
      <c r="AL38" s="5" t="s">
        <v>48</v>
      </c>
      <c r="AM38" s="5" t="s">
        <v>48</v>
      </c>
      <c r="AN38" s="6"/>
      <c r="AO38" s="12">
        <v>30</v>
      </c>
      <c r="AP38" s="6">
        <v>1030</v>
      </c>
      <c r="AQ38" s="6" t="s">
        <v>32</v>
      </c>
      <c r="AR38" s="5" t="s">
        <v>54</v>
      </c>
      <c r="AS38">
        <f t="shared" si="6"/>
        <v>20</v>
      </c>
      <c r="AT38">
        <f t="shared" si="7"/>
        <v>1</v>
      </c>
      <c r="AU38">
        <f t="shared" si="8"/>
        <v>6</v>
      </c>
      <c r="AV38">
        <f t="shared" si="9"/>
        <v>4</v>
      </c>
      <c r="AW38">
        <f t="shared" si="10"/>
        <v>31</v>
      </c>
      <c r="AX38">
        <f t="shared" si="11"/>
        <v>30</v>
      </c>
      <c r="AY38" s="19">
        <v>26000</v>
      </c>
      <c r="AZ38" s="18">
        <f t="shared" si="12"/>
        <v>838.70967741935488</v>
      </c>
      <c r="BA38">
        <f t="shared" si="13"/>
        <v>838.70967741935488</v>
      </c>
      <c r="BB38" s="20">
        <f t="shared" si="14"/>
        <v>25161.290322580644</v>
      </c>
    </row>
    <row r="39" spans="5:54" x14ac:dyDescent="0.3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BB39" s="17"/>
    </row>
    <row r="40" spans="5:54" x14ac:dyDescent="0.3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BB40" s="17"/>
    </row>
  </sheetData>
  <phoneticPr fontId="3" type="noConversion"/>
  <conditionalFormatting sqref="I9:AM38">
    <cfRule type="containsText" dxfId="31" priority="1" operator="containsText" text="L">
      <formula>NOT(ISERROR(SEARCH("L",I9)))</formula>
    </cfRule>
    <cfRule type="containsText" dxfId="30" priority="2" operator="containsText" text="AB">
      <formula>NOT(ISERROR(SEARCH("AB",I9)))</formula>
    </cfRule>
    <cfRule type="containsText" dxfId="29" priority="3" operator="containsText" text="P">
      <formula>NOT(ISERROR(SEARCH("P",I9)))</formula>
    </cfRule>
  </conditionalFormatting>
  <conditionalFormatting sqref="I9:AM40">
    <cfRule type="containsText" dxfId="28" priority="4" operator="containsText" text="wo">
      <formula>NOT(ISERROR(SEARCH("wo",I9)))</formula>
    </cfRule>
  </conditionalFormatting>
  <dataValidations count="1">
    <dataValidation type="list" allowBlank="1" showInputMessage="1" showErrorMessage="1" sqref="U9:Z38 AI9:AM38 N9:S38 I9:L38 AB9:AG38" xr:uid="{4DF00750-C29A-4553-96B0-25682F1C7927}">
      <formula1>"P,AB,L"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6DC8D-AE72-4285-8213-9FAF6225D132}">
          <x14:formula1>
            <xm:f>'ROUGH '!$A$1:$A$12</xm:f>
          </x14:formula1>
          <xm:sqref>H5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F1AD-E5B9-45B9-8CC4-D45C111FCC65}">
  <dimension ref="A5:BB40"/>
  <sheetViews>
    <sheetView topLeftCell="G7" zoomScale="82" workbookViewId="0">
      <selection activeCell="I9" sqref="I9:I38"/>
    </sheetView>
  </sheetViews>
  <sheetFormatPr defaultRowHeight="14.4" x14ac:dyDescent="0.3"/>
  <cols>
    <col min="7" max="7" width="22.21875" customWidth="1"/>
    <col min="8" max="8" width="16.5546875" bestFit="1" customWidth="1"/>
    <col min="9" max="9" width="4.77734375" bestFit="1" customWidth="1"/>
    <col min="10" max="10" width="4" bestFit="1" customWidth="1"/>
    <col min="11" max="11" width="4.77734375" bestFit="1" customWidth="1"/>
    <col min="12" max="12" width="4" bestFit="1" customWidth="1"/>
    <col min="13" max="13" width="3" bestFit="1" customWidth="1"/>
    <col min="14" max="14" width="3.5546875" bestFit="1" customWidth="1"/>
    <col min="15" max="15" width="4.88671875" bestFit="1" customWidth="1"/>
    <col min="16" max="16" width="4.77734375" bestFit="1" customWidth="1"/>
    <col min="17" max="17" width="4" bestFit="1" customWidth="1"/>
    <col min="18" max="18" width="4.77734375" bestFit="1" customWidth="1"/>
    <col min="19" max="19" width="4" bestFit="1" customWidth="1"/>
    <col min="20" max="20" width="3" bestFit="1" customWidth="1"/>
    <col min="21" max="21" width="3.5546875" bestFit="1" customWidth="1"/>
    <col min="22" max="22" width="3.88671875" bestFit="1" customWidth="1"/>
    <col min="23" max="23" width="4.77734375" bestFit="1" customWidth="1"/>
    <col min="24" max="24" width="4" bestFit="1" customWidth="1"/>
    <col min="25" max="25" width="4.77734375" bestFit="1" customWidth="1"/>
    <col min="26" max="26" width="4" bestFit="1" customWidth="1"/>
    <col min="27" max="27" width="3" bestFit="1" customWidth="1"/>
    <col min="28" max="28" width="3.5546875" bestFit="1" customWidth="1"/>
    <col min="29" max="29" width="3.88671875" bestFit="1" customWidth="1"/>
    <col min="30" max="30" width="4.77734375" bestFit="1" customWidth="1"/>
    <col min="31" max="31" width="4" bestFit="1" customWidth="1"/>
    <col min="32" max="32" width="4.77734375" bestFit="1" customWidth="1"/>
    <col min="33" max="33" width="4" bestFit="1" customWidth="1"/>
    <col min="34" max="34" width="3" bestFit="1" customWidth="1"/>
    <col min="35" max="35" width="3.5546875" bestFit="1" customWidth="1"/>
    <col min="36" max="36" width="3.88671875" bestFit="1" customWidth="1"/>
    <col min="37" max="37" width="4.77734375" bestFit="1" customWidth="1"/>
    <col min="38" max="38" width="4" bestFit="1" customWidth="1"/>
    <col min="39" max="39" width="4.77734375" bestFit="1" customWidth="1"/>
    <col min="40" max="40" width="12.44140625" bestFit="1" customWidth="1"/>
    <col min="41" max="41" width="5.44140625" bestFit="1" customWidth="1"/>
    <col min="43" max="43" width="19.33203125" bestFit="1" customWidth="1"/>
    <col min="44" max="44" width="19.33203125" customWidth="1"/>
    <col min="48" max="48" width="9.77734375" bestFit="1" customWidth="1"/>
    <col min="49" max="49" width="11.77734375" bestFit="1" customWidth="1"/>
    <col min="50" max="50" width="10.88671875" bestFit="1" customWidth="1"/>
    <col min="52" max="52" width="16" bestFit="1" customWidth="1"/>
    <col min="53" max="53" width="12" bestFit="1" customWidth="1"/>
    <col min="54" max="54" width="22.6640625" bestFit="1" customWidth="1"/>
  </cols>
  <sheetData>
    <row r="5" spans="1:54" x14ac:dyDescent="0.3">
      <c r="G5" t="s">
        <v>34</v>
      </c>
      <c r="H5" s="1">
        <v>45444</v>
      </c>
    </row>
    <row r="6" spans="1:54" x14ac:dyDescent="0.3">
      <c r="H6" s="1">
        <f>EOMONTH(H5,0)</f>
        <v>45473</v>
      </c>
    </row>
    <row r="7" spans="1:54" x14ac:dyDescent="0.3">
      <c r="I7" t="str">
        <f>TEXT(I8,"DDD")</f>
        <v>Sat</v>
      </c>
      <c r="J7" t="str">
        <f t="shared" ref="J7:AM7" si="0">TEXT(J8,"DDD")</f>
        <v>Sun</v>
      </c>
      <c r="K7" t="str">
        <f t="shared" si="0"/>
        <v>Mon</v>
      </c>
      <c r="L7" t="str">
        <f t="shared" si="0"/>
        <v>Tue</v>
      </c>
      <c r="M7" t="str">
        <f t="shared" si="0"/>
        <v>Wed</v>
      </c>
      <c r="N7" t="str">
        <f t="shared" si="0"/>
        <v>Thu</v>
      </c>
      <c r="O7" t="str">
        <f t="shared" si="0"/>
        <v>Fri</v>
      </c>
      <c r="P7" t="str">
        <f t="shared" si="0"/>
        <v>Sat</v>
      </c>
      <c r="Q7" t="str">
        <f t="shared" si="0"/>
        <v>Sun</v>
      </c>
      <c r="R7" t="str">
        <f t="shared" si="0"/>
        <v>Mon</v>
      </c>
      <c r="S7" t="str">
        <f t="shared" si="0"/>
        <v>Tue</v>
      </c>
      <c r="T7" t="str">
        <f t="shared" si="0"/>
        <v>Wed</v>
      </c>
      <c r="U7" t="str">
        <f t="shared" si="0"/>
        <v>Thu</v>
      </c>
      <c r="V7" t="str">
        <f t="shared" si="0"/>
        <v>Fri</v>
      </c>
      <c r="W7" t="str">
        <f t="shared" si="0"/>
        <v>Sat</v>
      </c>
      <c r="X7" t="str">
        <f t="shared" si="0"/>
        <v>Sun</v>
      </c>
      <c r="Y7" t="str">
        <f t="shared" si="0"/>
        <v>Mon</v>
      </c>
      <c r="Z7" t="str">
        <f t="shared" si="0"/>
        <v>Tue</v>
      </c>
      <c r="AA7" t="str">
        <f t="shared" si="0"/>
        <v>Wed</v>
      </c>
      <c r="AB7" t="str">
        <f t="shared" si="0"/>
        <v>Thu</v>
      </c>
      <c r="AC7" t="str">
        <f t="shared" si="0"/>
        <v>Fri</v>
      </c>
      <c r="AD7" t="str">
        <f t="shared" si="0"/>
        <v>Sat</v>
      </c>
      <c r="AE7" t="str">
        <f t="shared" si="0"/>
        <v>Sun</v>
      </c>
      <c r="AF7" t="str">
        <f t="shared" si="0"/>
        <v>Mon</v>
      </c>
      <c r="AG7" t="str">
        <f t="shared" si="0"/>
        <v>Tue</v>
      </c>
      <c r="AH7" t="str">
        <f t="shared" si="0"/>
        <v>Wed</v>
      </c>
      <c r="AI7" t="str">
        <f t="shared" si="0"/>
        <v>Thu</v>
      </c>
      <c r="AJ7" t="str">
        <f t="shared" si="0"/>
        <v>Fri</v>
      </c>
      <c r="AK7" t="str">
        <f t="shared" si="0"/>
        <v>Sat</v>
      </c>
      <c r="AL7" t="str">
        <f t="shared" si="0"/>
        <v>Sun</v>
      </c>
      <c r="AM7" t="str">
        <f t="shared" si="0"/>
        <v/>
      </c>
    </row>
    <row r="8" spans="1:54" s="3" customFormat="1" x14ac:dyDescent="0.3">
      <c r="A8"/>
      <c r="B8"/>
      <c r="C8"/>
      <c r="D8" s="2"/>
      <c r="E8" s="7" t="s">
        <v>65</v>
      </c>
      <c r="F8" s="8" t="s">
        <v>1</v>
      </c>
      <c r="G8" s="8" t="s">
        <v>33</v>
      </c>
      <c r="H8" s="8" t="s">
        <v>35</v>
      </c>
      <c r="I8" s="9">
        <f>H5</f>
        <v>45444</v>
      </c>
      <c r="J8" s="9">
        <f t="shared" ref="J8:AK8" si="1">IF(I8&lt;$H$6,I8+1,"")</f>
        <v>45445</v>
      </c>
      <c r="K8" s="9">
        <f t="shared" si="1"/>
        <v>45446</v>
      </c>
      <c r="L8" s="9">
        <f t="shared" si="1"/>
        <v>45447</v>
      </c>
      <c r="M8" s="9">
        <f t="shared" si="1"/>
        <v>45448</v>
      </c>
      <c r="N8" s="9">
        <f t="shared" si="1"/>
        <v>45449</v>
      </c>
      <c r="O8" s="9">
        <f t="shared" si="1"/>
        <v>45450</v>
      </c>
      <c r="P8" s="9">
        <f t="shared" si="1"/>
        <v>45451</v>
      </c>
      <c r="Q8" s="9">
        <f t="shared" si="1"/>
        <v>45452</v>
      </c>
      <c r="R8" s="9">
        <f t="shared" si="1"/>
        <v>45453</v>
      </c>
      <c r="S8" s="9">
        <f t="shared" si="1"/>
        <v>45454</v>
      </c>
      <c r="T8" s="9">
        <f t="shared" si="1"/>
        <v>45455</v>
      </c>
      <c r="U8" s="9">
        <f t="shared" si="1"/>
        <v>45456</v>
      </c>
      <c r="V8" s="9">
        <f t="shared" si="1"/>
        <v>45457</v>
      </c>
      <c r="W8" s="9">
        <f t="shared" si="1"/>
        <v>45458</v>
      </c>
      <c r="X8" s="9">
        <f t="shared" si="1"/>
        <v>45459</v>
      </c>
      <c r="Y8" s="9">
        <f t="shared" si="1"/>
        <v>45460</v>
      </c>
      <c r="Z8" s="9">
        <f t="shared" si="1"/>
        <v>45461</v>
      </c>
      <c r="AA8" s="9">
        <f t="shared" si="1"/>
        <v>45462</v>
      </c>
      <c r="AB8" s="9">
        <f t="shared" si="1"/>
        <v>45463</v>
      </c>
      <c r="AC8" s="9">
        <f t="shared" si="1"/>
        <v>45464</v>
      </c>
      <c r="AD8" s="9">
        <f t="shared" si="1"/>
        <v>45465</v>
      </c>
      <c r="AE8" s="9">
        <f t="shared" si="1"/>
        <v>45466</v>
      </c>
      <c r="AF8" s="9">
        <f t="shared" si="1"/>
        <v>45467</v>
      </c>
      <c r="AG8" s="9">
        <f t="shared" si="1"/>
        <v>45468</v>
      </c>
      <c r="AH8" s="9">
        <f t="shared" si="1"/>
        <v>45469</v>
      </c>
      <c r="AI8" s="9">
        <f t="shared" si="1"/>
        <v>45470</v>
      </c>
      <c r="AJ8" s="9">
        <f t="shared" si="1"/>
        <v>45471</v>
      </c>
      <c r="AK8" s="9">
        <f t="shared" si="1"/>
        <v>45472</v>
      </c>
      <c r="AL8" s="9">
        <f t="shared" ref="AL8:AM8" si="2">IF(AK8&lt;$H$6,AK8+1,"")</f>
        <v>45473</v>
      </c>
      <c r="AM8" s="10" t="str">
        <f t="shared" si="2"/>
        <v/>
      </c>
      <c r="AN8" s="4"/>
      <c r="AO8" s="13" t="s">
        <v>65</v>
      </c>
      <c r="AP8" s="14" t="s">
        <v>1</v>
      </c>
      <c r="AQ8" s="14" t="s">
        <v>33</v>
      </c>
      <c r="AR8" s="14" t="s">
        <v>62</v>
      </c>
      <c r="AS8" s="15" t="s">
        <v>41</v>
      </c>
      <c r="AT8" s="15" t="s">
        <v>42</v>
      </c>
      <c r="AU8" s="15" t="s">
        <v>43</v>
      </c>
      <c r="AV8" s="15" t="s">
        <v>44</v>
      </c>
      <c r="AW8" s="15" t="s">
        <v>47</v>
      </c>
      <c r="AX8" s="15" t="s">
        <v>36</v>
      </c>
      <c r="AY8" s="15" t="s">
        <v>37</v>
      </c>
      <c r="AZ8" s="15" t="s">
        <v>38</v>
      </c>
      <c r="BA8" s="15" t="s">
        <v>39</v>
      </c>
      <c r="BB8" s="16" t="s">
        <v>40</v>
      </c>
    </row>
    <row r="9" spans="1:54" x14ac:dyDescent="0.3">
      <c r="E9" s="11">
        <v>1</v>
      </c>
      <c r="F9" s="5">
        <v>1001</v>
      </c>
      <c r="G9" s="5" t="s">
        <v>3</v>
      </c>
      <c r="H9" s="5">
        <f>COUNTIF($I$7:$AM$7,"sun")</f>
        <v>5</v>
      </c>
      <c r="I9" s="5" t="s">
        <v>48</v>
      </c>
      <c r="J9" s="5" t="str">
        <f t="shared" ref="J9:AM17" si="3">IF(J$7="sun","WO","")</f>
        <v>WO</v>
      </c>
      <c r="K9" s="5" t="s">
        <v>48</v>
      </c>
      <c r="L9" s="5" t="s">
        <v>48</v>
      </c>
      <c r="M9" s="5" t="s">
        <v>48</v>
      </c>
      <c r="N9" s="5" t="s">
        <v>48</v>
      </c>
      <c r="O9" s="5" t="s">
        <v>48</v>
      </c>
      <c r="P9" s="5" t="s">
        <v>48</v>
      </c>
      <c r="Q9" s="5" t="str">
        <f t="shared" si="3"/>
        <v>WO</v>
      </c>
      <c r="R9" s="5" t="s">
        <v>48</v>
      </c>
      <c r="S9" s="5" t="s">
        <v>48</v>
      </c>
      <c r="T9" s="5" t="s">
        <v>48</v>
      </c>
      <c r="U9" s="5" t="s">
        <v>48</v>
      </c>
      <c r="V9" s="5" t="s">
        <v>48</v>
      </c>
      <c r="W9" s="5" t="s">
        <v>48</v>
      </c>
      <c r="X9" s="5" t="str">
        <f t="shared" si="3"/>
        <v>WO</v>
      </c>
      <c r="Y9" s="5" t="s">
        <v>48</v>
      </c>
      <c r="Z9" s="5" t="s">
        <v>48</v>
      </c>
      <c r="AA9" s="5" t="s">
        <v>48</v>
      </c>
      <c r="AB9" s="5" t="s">
        <v>48</v>
      </c>
      <c r="AC9" s="5" t="s">
        <v>48</v>
      </c>
      <c r="AD9" s="5" t="s">
        <v>48</v>
      </c>
      <c r="AE9" s="5" t="str">
        <f t="shared" si="3"/>
        <v>WO</v>
      </c>
      <c r="AF9" s="5" t="s">
        <v>45</v>
      </c>
      <c r="AG9" s="5" t="s">
        <v>45</v>
      </c>
      <c r="AH9" s="5" t="s">
        <v>45</v>
      </c>
      <c r="AI9" s="5" t="s">
        <v>45</v>
      </c>
      <c r="AJ9" s="5" t="s">
        <v>45</v>
      </c>
      <c r="AK9" s="5" t="s">
        <v>45</v>
      </c>
      <c r="AL9" s="5" t="str">
        <f t="shared" si="3"/>
        <v>WO</v>
      </c>
      <c r="AM9" s="5" t="str">
        <f t="shared" si="3"/>
        <v/>
      </c>
      <c r="AN9" s="5"/>
      <c r="AO9" s="11">
        <v>1</v>
      </c>
      <c r="AP9" s="5">
        <v>1001</v>
      </c>
      <c r="AQ9" s="5" t="s">
        <v>3</v>
      </c>
      <c r="AR9" s="5" t="s">
        <v>55</v>
      </c>
      <c r="AS9">
        <f>COUNTIF($I9:$AM9,"P")</f>
        <v>6</v>
      </c>
      <c r="AT9">
        <f>COUNTIF($I9:$AM9,"AB")</f>
        <v>0</v>
      </c>
      <c r="AU9">
        <f>COUNTIF($I9:$AM9,"L")</f>
        <v>19</v>
      </c>
      <c r="AV9">
        <f>COUNTIF($I9:$AM9,"WO")</f>
        <v>5</v>
      </c>
      <c r="AW9">
        <f>($H$6-$H$5)+1</f>
        <v>30</v>
      </c>
      <c r="AX9">
        <f>AW9-AT9</f>
        <v>30</v>
      </c>
      <c r="AY9" s="19">
        <v>28000</v>
      </c>
      <c r="AZ9" s="18">
        <f>AY9/AW9</f>
        <v>933.33333333333337</v>
      </c>
      <c r="BA9">
        <f>AZ9*AT9</f>
        <v>0</v>
      </c>
      <c r="BB9" s="20">
        <f>AY9-BA9</f>
        <v>28000</v>
      </c>
    </row>
    <row r="10" spans="1:54" x14ac:dyDescent="0.3">
      <c r="E10" s="11">
        <v>2</v>
      </c>
      <c r="F10" s="5">
        <v>1002</v>
      </c>
      <c r="G10" s="5" t="s">
        <v>4</v>
      </c>
      <c r="H10" s="5">
        <f t="shared" ref="H10:H38" si="4">COUNTIF($I$7:$AM$7,"sun")</f>
        <v>5</v>
      </c>
      <c r="I10" s="5" t="s">
        <v>48</v>
      </c>
      <c r="J10" s="5" t="str">
        <f t="shared" ref="J10:X10" si="5">IF(J$7="sun","WO","")</f>
        <v>WO</v>
      </c>
      <c r="K10" s="5" t="s">
        <v>48</v>
      </c>
      <c r="L10" s="5" t="s">
        <v>48</v>
      </c>
      <c r="M10" s="5" t="s">
        <v>48</v>
      </c>
      <c r="N10" s="5" t="s">
        <v>48</v>
      </c>
      <c r="O10" s="5" t="s">
        <v>48</v>
      </c>
      <c r="P10" s="5" t="s">
        <v>48</v>
      </c>
      <c r="Q10" s="5" t="str">
        <f t="shared" si="5"/>
        <v>WO</v>
      </c>
      <c r="R10" s="5" t="s">
        <v>48</v>
      </c>
      <c r="S10" s="5" t="s">
        <v>48</v>
      </c>
      <c r="T10" s="5" t="s">
        <v>48</v>
      </c>
      <c r="U10" s="5" t="s">
        <v>48</v>
      </c>
      <c r="V10" s="5" t="s">
        <v>48</v>
      </c>
      <c r="W10" s="5" t="s">
        <v>48</v>
      </c>
      <c r="X10" s="5" t="str">
        <f t="shared" si="5"/>
        <v>WO</v>
      </c>
      <c r="Y10" s="5" t="s">
        <v>48</v>
      </c>
      <c r="Z10" s="5" t="s">
        <v>48</v>
      </c>
      <c r="AA10" s="5" t="s">
        <v>48</v>
      </c>
      <c r="AB10" s="5" t="s">
        <v>48</v>
      </c>
      <c r="AC10" s="5" t="s">
        <v>48</v>
      </c>
      <c r="AD10" s="5" t="s">
        <v>48</v>
      </c>
      <c r="AE10" s="5" t="str">
        <f t="shared" si="3"/>
        <v>WO</v>
      </c>
      <c r="AF10" s="5" t="s">
        <v>46</v>
      </c>
      <c r="AG10" s="5" t="s">
        <v>46</v>
      </c>
      <c r="AH10" s="5" t="s">
        <v>45</v>
      </c>
      <c r="AI10" s="5" t="s">
        <v>45</v>
      </c>
      <c r="AJ10" s="5" t="s">
        <v>45</v>
      </c>
      <c r="AK10" s="5" t="s">
        <v>45</v>
      </c>
      <c r="AL10" s="5" t="str">
        <f t="shared" si="3"/>
        <v>WO</v>
      </c>
      <c r="AM10" s="5" t="str">
        <f t="shared" si="3"/>
        <v/>
      </c>
      <c r="AN10" s="5"/>
      <c r="AO10" s="11">
        <v>2</v>
      </c>
      <c r="AP10" s="5">
        <v>1002</v>
      </c>
      <c r="AQ10" s="5" t="s">
        <v>4</v>
      </c>
      <c r="AR10" s="5" t="s">
        <v>55</v>
      </c>
      <c r="AS10">
        <f t="shared" ref="AS10:AS38" si="6">COUNTIF($I10:$AM10,"P")</f>
        <v>4</v>
      </c>
      <c r="AT10">
        <f t="shared" ref="AT10:AT38" si="7">COUNTIF($I10:$AM10,"AB")</f>
        <v>2</v>
      </c>
      <c r="AU10">
        <f t="shared" ref="AU10:AU38" si="8">COUNTIF($I10:$AM10,"L")</f>
        <v>19</v>
      </c>
      <c r="AV10">
        <f t="shared" ref="AV10:AV38" si="9">COUNTIF($I10:$AM10,"WO")</f>
        <v>5</v>
      </c>
      <c r="AW10">
        <f t="shared" ref="AW10:AW38" si="10">($H$6-$H$5)+1</f>
        <v>30</v>
      </c>
      <c r="AX10">
        <f t="shared" ref="AX10:AX38" si="11">AW10-AT10</f>
        <v>28</v>
      </c>
      <c r="AY10" s="19">
        <v>26000</v>
      </c>
      <c r="AZ10" s="18">
        <f t="shared" ref="AZ10:AZ38" si="12">AY10/AW10</f>
        <v>866.66666666666663</v>
      </c>
      <c r="BA10">
        <f t="shared" ref="BA10:BA38" si="13">AZ10*AT10</f>
        <v>1733.3333333333333</v>
      </c>
      <c r="BB10" s="20">
        <f t="shared" ref="BB10:BB38" si="14">AY10-BA10</f>
        <v>24266.666666666668</v>
      </c>
    </row>
    <row r="11" spans="1:54" x14ac:dyDescent="0.3">
      <c r="E11" s="11">
        <v>3</v>
      </c>
      <c r="F11" s="5">
        <v>1003</v>
      </c>
      <c r="G11" s="5" t="s">
        <v>5</v>
      </c>
      <c r="H11" s="5">
        <f t="shared" si="4"/>
        <v>5</v>
      </c>
      <c r="I11" s="5" t="s">
        <v>48</v>
      </c>
      <c r="J11" s="5" t="str">
        <f t="shared" si="3"/>
        <v>WO</v>
      </c>
      <c r="K11" s="5" t="s">
        <v>48</v>
      </c>
      <c r="L11" s="5" t="s">
        <v>48</v>
      </c>
      <c r="M11" s="5" t="s">
        <v>48</v>
      </c>
      <c r="N11" s="5" t="s">
        <v>48</v>
      </c>
      <c r="O11" s="5" t="s">
        <v>48</v>
      </c>
      <c r="P11" s="5" t="s">
        <v>48</v>
      </c>
      <c r="Q11" s="5" t="str">
        <f t="shared" si="3"/>
        <v>WO</v>
      </c>
      <c r="R11" s="5" t="s">
        <v>48</v>
      </c>
      <c r="S11" s="5" t="s">
        <v>48</v>
      </c>
      <c r="T11" s="5" t="s">
        <v>48</v>
      </c>
      <c r="U11" s="5" t="s">
        <v>48</v>
      </c>
      <c r="V11" s="5" t="s">
        <v>48</v>
      </c>
      <c r="W11" s="5" t="s">
        <v>48</v>
      </c>
      <c r="X11" s="5" t="str">
        <f t="shared" si="3"/>
        <v>WO</v>
      </c>
      <c r="Y11" s="5" t="s">
        <v>48</v>
      </c>
      <c r="Z11" s="5" t="s">
        <v>48</v>
      </c>
      <c r="AA11" s="5" t="s">
        <v>48</v>
      </c>
      <c r="AB11" s="5" t="s">
        <v>48</v>
      </c>
      <c r="AC11" s="5" t="s">
        <v>48</v>
      </c>
      <c r="AD11" s="5" t="s">
        <v>48</v>
      </c>
      <c r="AE11" s="5" t="str">
        <f t="shared" si="3"/>
        <v>WO</v>
      </c>
      <c r="AF11" s="5" t="s">
        <v>45</v>
      </c>
      <c r="AG11" s="5" t="s">
        <v>45</v>
      </c>
      <c r="AH11" s="5" t="s">
        <v>45</v>
      </c>
      <c r="AI11" s="5" t="s">
        <v>45</v>
      </c>
      <c r="AJ11" s="5" t="s">
        <v>45</v>
      </c>
      <c r="AK11" s="5" t="s">
        <v>45</v>
      </c>
      <c r="AL11" s="5" t="str">
        <f t="shared" si="3"/>
        <v>WO</v>
      </c>
      <c r="AM11" s="5" t="str">
        <f t="shared" si="3"/>
        <v/>
      </c>
      <c r="AN11" s="5"/>
      <c r="AO11" s="11">
        <v>3</v>
      </c>
      <c r="AP11" s="5">
        <v>1003</v>
      </c>
      <c r="AQ11" s="5" t="s">
        <v>5</v>
      </c>
      <c r="AR11" s="5" t="s">
        <v>55</v>
      </c>
      <c r="AS11">
        <f t="shared" si="6"/>
        <v>6</v>
      </c>
      <c r="AT11">
        <f t="shared" si="7"/>
        <v>0</v>
      </c>
      <c r="AU11">
        <f t="shared" si="8"/>
        <v>19</v>
      </c>
      <c r="AV11">
        <f t="shared" si="9"/>
        <v>5</v>
      </c>
      <c r="AW11">
        <f t="shared" si="10"/>
        <v>30</v>
      </c>
      <c r="AX11">
        <f t="shared" si="11"/>
        <v>30</v>
      </c>
      <c r="AY11" s="19">
        <v>48000</v>
      </c>
      <c r="AZ11" s="18">
        <f t="shared" si="12"/>
        <v>1600</v>
      </c>
      <c r="BA11">
        <f t="shared" si="13"/>
        <v>0</v>
      </c>
      <c r="BB11" s="20">
        <f t="shared" si="14"/>
        <v>48000</v>
      </c>
    </row>
    <row r="12" spans="1:54" x14ac:dyDescent="0.3">
      <c r="E12" s="11">
        <v>4</v>
      </c>
      <c r="F12" s="5">
        <v>1004</v>
      </c>
      <c r="G12" s="5" t="s">
        <v>6</v>
      </c>
      <c r="H12" s="5">
        <f t="shared" si="4"/>
        <v>5</v>
      </c>
      <c r="I12" s="5" t="s">
        <v>48</v>
      </c>
      <c r="J12" s="5" t="str">
        <f t="shared" si="3"/>
        <v>WO</v>
      </c>
      <c r="K12" s="5" t="s">
        <v>48</v>
      </c>
      <c r="L12" s="5" t="s">
        <v>48</v>
      </c>
      <c r="M12" s="5" t="s">
        <v>48</v>
      </c>
      <c r="N12" s="5" t="s">
        <v>48</v>
      </c>
      <c r="O12" s="5" t="s">
        <v>48</v>
      </c>
      <c r="P12" s="5" t="s">
        <v>48</v>
      </c>
      <c r="Q12" s="5" t="str">
        <f t="shared" si="3"/>
        <v>WO</v>
      </c>
      <c r="R12" s="5" t="s">
        <v>48</v>
      </c>
      <c r="S12" s="5" t="s">
        <v>48</v>
      </c>
      <c r="T12" s="5" t="s">
        <v>48</v>
      </c>
      <c r="U12" s="5" t="s">
        <v>48</v>
      </c>
      <c r="V12" s="5" t="s">
        <v>48</v>
      </c>
      <c r="W12" s="5" t="s">
        <v>48</v>
      </c>
      <c r="X12" s="5" t="str">
        <f t="shared" si="3"/>
        <v>WO</v>
      </c>
      <c r="Y12" s="5" t="s">
        <v>48</v>
      </c>
      <c r="Z12" s="5" t="s">
        <v>48</v>
      </c>
      <c r="AA12" s="5" t="s">
        <v>48</v>
      </c>
      <c r="AB12" s="5" t="s">
        <v>48</v>
      </c>
      <c r="AC12" s="5" t="s">
        <v>48</v>
      </c>
      <c r="AD12" s="5" t="s">
        <v>48</v>
      </c>
      <c r="AE12" s="5" t="str">
        <f t="shared" si="3"/>
        <v>WO</v>
      </c>
      <c r="AF12" s="5" t="s">
        <v>45</v>
      </c>
      <c r="AG12" s="5" t="s">
        <v>45</v>
      </c>
      <c r="AH12" s="5" t="s">
        <v>45</v>
      </c>
      <c r="AI12" s="5" t="s">
        <v>45</v>
      </c>
      <c r="AJ12" s="5" t="s">
        <v>45</v>
      </c>
      <c r="AK12" s="5" t="s">
        <v>45</v>
      </c>
      <c r="AL12" s="5" t="str">
        <f t="shared" si="3"/>
        <v>WO</v>
      </c>
      <c r="AM12" s="5" t="str">
        <f t="shared" si="3"/>
        <v/>
      </c>
      <c r="AN12" s="5"/>
      <c r="AO12" s="11">
        <v>4</v>
      </c>
      <c r="AP12" s="5">
        <v>1004</v>
      </c>
      <c r="AQ12" s="5" t="s">
        <v>6</v>
      </c>
      <c r="AR12" s="5" t="s">
        <v>55</v>
      </c>
      <c r="AS12">
        <f t="shared" si="6"/>
        <v>6</v>
      </c>
      <c r="AT12">
        <f t="shared" si="7"/>
        <v>0</v>
      </c>
      <c r="AU12">
        <f t="shared" si="8"/>
        <v>19</v>
      </c>
      <c r="AV12">
        <f t="shared" si="9"/>
        <v>5</v>
      </c>
      <c r="AW12">
        <f t="shared" si="10"/>
        <v>30</v>
      </c>
      <c r="AX12">
        <f t="shared" si="11"/>
        <v>30</v>
      </c>
      <c r="AY12" s="19">
        <v>60000</v>
      </c>
      <c r="AZ12" s="18">
        <f t="shared" si="12"/>
        <v>2000</v>
      </c>
      <c r="BA12">
        <f t="shared" si="13"/>
        <v>0</v>
      </c>
      <c r="BB12" s="20">
        <f t="shared" si="14"/>
        <v>60000</v>
      </c>
    </row>
    <row r="13" spans="1:54" x14ac:dyDescent="0.3">
      <c r="E13" s="11">
        <v>5</v>
      </c>
      <c r="F13" s="5">
        <v>1005</v>
      </c>
      <c r="G13" s="5" t="s">
        <v>7</v>
      </c>
      <c r="H13" s="5">
        <f t="shared" si="4"/>
        <v>5</v>
      </c>
      <c r="I13" s="5" t="s">
        <v>48</v>
      </c>
      <c r="J13" s="5" t="str">
        <f t="shared" si="3"/>
        <v>WO</v>
      </c>
      <c r="K13" s="5" t="s">
        <v>48</v>
      </c>
      <c r="L13" s="5" t="s">
        <v>48</v>
      </c>
      <c r="M13" s="5" t="s">
        <v>48</v>
      </c>
      <c r="N13" s="5" t="s">
        <v>48</v>
      </c>
      <c r="O13" s="5" t="s">
        <v>48</v>
      </c>
      <c r="P13" s="5" t="s">
        <v>48</v>
      </c>
      <c r="Q13" s="5" t="str">
        <f t="shared" si="3"/>
        <v>WO</v>
      </c>
      <c r="R13" s="5" t="s">
        <v>48</v>
      </c>
      <c r="S13" s="5" t="s">
        <v>48</v>
      </c>
      <c r="T13" s="5" t="s">
        <v>48</v>
      </c>
      <c r="U13" s="5" t="s">
        <v>48</v>
      </c>
      <c r="V13" s="5" t="s">
        <v>48</v>
      </c>
      <c r="W13" s="5" t="s">
        <v>48</v>
      </c>
      <c r="X13" s="5" t="str">
        <f t="shared" si="3"/>
        <v>WO</v>
      </c>
      <c r="Y13" s="5" t="s">
        <v>48</v>
      </c>
      <c r="Z13" s="5" t="s">
        <v>48</v>
      </c>
      <c r="AA13" s="5" t="s">
        <v>48</v>
      </c>
      <c r="AB13" s="5" t="s">
        <v>48</v>
      </c>
      <c r="AC13" s="5" t="s">
        <v>48</v>
      </c>
      <c r="AD13" s="5" t="s">
        <v>48</v>
      </c>
      <c r="AE13" s="5" t="str">
        <f t="shared" si="3"/>
        <v>WO</v>
      </c>
      <c r="AF13" s="5" t="s">
        <v>45</v>
      </c>
      <c r="AG13" s="5" t="s">
        <v>45</v>
      </c>
      <c r="AH13" s="5" t="s">
        <v>45</v>
      </c>
      <c r="AI13" s="5" t="s">
        <v>45</v>
      </c>
      <c r="AJ13" s="5" t="s">
        <v>45</v>
      </c>
      <c r="AK13" s="5" t="s">
        <v>45</v>
      </c>
      <c r="AL13" s="5" t="str">
        <f t="shared" si="3"/>
        <v>WO</v>
      </c>
      <c r="AM13" s="5" t="str">
        <f t="shared" si="3"/>
        <v/>
      </c>
      <c r="AN13" s="5"/>
      <c r="AO13" s="11">
        <v>5</v>
      </c>
      <c r="AP13" s="5">
        <v>1005</v>
      </c>
      <c r="AQ13" s="5" t="s">
        <v>7</v>
      </c>
      <c r="AR13" s="5" t="s">
        <v>55</v>
      </c>
      <c r="AS13">
        <f t="shared" si="6"/>
        <v>6</v>
      </c>
      <c r="AT13">
        <f t="shared" si="7"/>
        <v>0</v>
      </c>
      <c r="AU13">
        <f t="shared" si="8"/>
        <v>19</v>
      </c>
      <c r="AV13">
        <f t="shared" si="9"/>
        <v>5</v>
      </c>
      <c r="AW13">
        <f t="shared" si="10"/>
        <v>30</v>
      </c>
      <c r="AX13">
        <f t="shared" si="11"/>
        <v>30</v>
      </c>
      <c r="AY13" s="19">
        <v>55000</v>
      </c>
      <c r="AZ13" s="18">
        <f t="shared" si="12"/>
        <v>1833.3333333333333</v>
      </c>
      <c r="BA13">
        <f t="shared" si="13"/>
        <v>0</v>
      </c>
      <c r="BB13" s="20">
        <f t="shared" si="14"/>
        <v>55000</v>
      </c>
    </row>
    <row r="14" spans="1:54" x14ac:dyDescent="0.3">
      <c r="E14" s="11">
        <v>6</v>
      </c>
      <c r="F14" s="5">
        <v>1006</v>
      </c>
      <c r="G14" s="5" t="s">
        <v>8</v>
      </c>
      <c r="H14" s="5">
        <f t="shared" si="4"/>
        <v>5</v>
      </c>
      <c r="I14" s="5" t="s">
        <v>48</v>
      </c>
      <c r="J14" s="5" t="str">
        <f t="shared" si="3"/>
        <v>WO</v>
      </c>
      <c r="K14" s="5" t="s">
        <v>48</v>
      </c>
      <c r="L14" s="5" t="s">
        <v>48</v>
      </c>
      <c r="M14" s="5" t="s">
        <v>48</v>
      </c>
      <c r="N14" s="5" t="s">
        <v>48</v>
      </c>
      <c r="O14" s="5" t="s">
        <v>48</v>
      </c>
      <c r="P14" s="5" t="s">
        <v>48</v>
      </c>
      <c r="Q14" s="5" t="str">
        <f t="shared" si="3"/>
        <v>WO</v>
      </c>
      <c r="R14" s="5" t="s">
        <v>48</v>
      </c>
      <c r="S14" s="5" t="s">
        <v>48</v>
      </c>
      <c r="T14" s="5" t="s">
        <v>48</v>
      </c>
      <c r="U14" s="5" t="s">
        <v>48</v>
      </c>
      <c r="V14" s="5" t="s">
        <v>48</v>
      </c>
      <c r="W14" s="5" t="s">
        <v>48</v>
      </c>
      <c r="X14" s="5" t="str">
        <f t="shared" si="3"/>
        <v>WO</v>
      </c>
      <c r="Y14" s="5" t="s">
        <v>48</v>
      </c>
      <c r="Z14" s="5" t="s">
        <v>48</v>
      </c>
      <c r="AA14" s="5" t="s">
        <v>48</v>
      </c>
      <c r="AB14" s="5" t="s">
        <v>48</v>
      </c>
      <c r="AC14" s="5" t="s">
        <v>48</v>
      </c>
      <c r="AD14" s="5" t="s">
        <v>48</v>
      </c>
      <c r="AE14" s="5" t="str">
        <f t="shared" si="3"/>
        <v>WO</v>
      </c>
      <c r="AF14" s="5" t="s">
        <v>45</v>
      </c>
      <c r="AG14" s="5" t="s">
        <v>45</v>
      </c>
      <c r="AH14" s="5" t="s">
        <v>45</v>
      </c>
      <c r="AI14" s="5" t="s">
        <v>45</v>
      </c>
      <c r="AJ14" s="5" t="s">
        <v>45</v>
      </c>
      <c r="AK14" s="5" t="s">
        <v>45</v>
      </c>
      <c r="AL14" s="5" t="str">
        <f t="shared" si="3"/>
        <v>WO</v>
      </c>
      <c r="AM14" s="5" t="str">
        <f t="shared" si="3"/>
        <v/>
      </c>
      <c r="AN14" s="5"/>
      <c r="AO14" s="11">
        <v>6</v>
      </c>
      <c r="AP14" s="5">
        <v>1006</v>
      </c>
      <c r="AQ14" s="5" t="s">
        <v>8</v>
      </c>
      <c r="AR14" s="5" t="s">
        <v>55</v>
      </c>
      <c r="AS14">
        <f t="shared" si="6"/>
        <v>6</v>
      </c>
      <c r="AT14">
        <f t="shared" si="7"/>
        <v>0</v>
      </c>
      <c r="AU14">
        <f t="shared" si="8"/>
        <v>19</v>
      </c>
      <c r="AV14">
        <f t="shared" si="9"/>
        <v>5</v>
      </c>
      <c r="AW14">
        <f t="shared" si="10"/>
        <v>30</v>
      </c>
      <c r="AX14">
        <f t="shared" si="11"/>
        <v>30</v>
      </c>
      <c r="AY14" s="19">
        <v>32000</v>
      </c>
      <c r="AZ14" s="18">
        <f t="shared" si="12"/>
        <v>1066.6666666666667</v>
      </c>
      <c r="BA14">
        <f t="shared" si="13"/>
        <v>0</v>
      </c>
      <c r="BB14" s="20">
        <f t="shared" si="14"/>
        <v>32000</v>
      </c>
    </row>
    <row r="15" spans="1:54" x14ac:dyDescent="0.3">
      <c r="E15" s="11">
        <v>7</v>
      </c>
      <c r="F15" s="5">
        <v>1007</v>
      </c>
      <c r="G15" s="5" t="s">
        <v>9</v>
      </c>
      <c r="H15" s="5">
        <f t="shared" si="4"/>
        <v>5</v>
      </c>
      <c r="I15" s="5" t="s">
        <v>48</v>
      </c>
      <c r="J15" s="5" t="str">
        <f t="shared" si="3"/>
        <v>WO</v>
      </c>
      <c r="K15" s="5" t="s">
        <v>48</v>
      </c>
      <c r="L15" s="5" t="s">
        <v>48</v>
      </c>
      <c r="M15" s="5" t="s">
        <v>48</v>
      </c>
      <c r="N15" s="5" t="s">
        <v>48</v>
      </c>
      <c r="O15" s="5" t="s">
        <v>48</v>
      </c>
      <c r="P15" s="5" t="s">
        <v>48</v>
      </c>
      <c r="Q15" s="5" t="str">
        <f t="shared" si="3"/>
        <v>WO</v>
      </c>
      <c r="R15" s="5" t="s">
        <v>48</v>
      </c>
      <c r="S15" s="5" t="s">
        <v>48</v>
      </c>
      <c r="T15" s="5" t="s">
        <v>48</v>
      </c>
      <c r="U15" s="5" t="s">
        <v>48</v>
      </c>
      <c r="V15" s="5" t="s">
        <v>48</v>
      </c>
      <c r="W15" s="5" t="s">
        <v>48</v>
      </c>
      <c r="X15" s="5" t="str">
        <f t="shared" si="3"/>
        <v>WO</v>
      </c>
      <c r="Y15" s="5" t="s">
        <v>48</v>
      </c>
      <c r="Z15" s="5" t="s">
        <v>48</v>
      </c>
      <c r="AA15" s="5" t="s">
        <v>48</v>
      </c>
      <c r="AB15" s="5" t="s">
        <v>48</v>
      </c>
      <c r="AC15" s="5" t="s">
        <v>48</v>
      </c>
      <c r="AD15" s="5" t="s">
        <v>48</v>
      </c>
      <c r="AE15" s="5" t="str">
        <f t="shared" si="3"/>
        <v>WO</v>
      </c>
      <c r="AF15" s="5" t="s">
        <v>45</v>
      </c>
      <c r="AG15" s="5" t="s">
        <v>45</v>
      </c>
      <c r="AH15" s="5" t="s">
        <v>45</v>
      </c>
      <c r="AI15" s="5" t="s">
        <v>45</v>
      </c>
      <c r="AJ15" s="5" t="s">
        <v>45</v>
      </c>
      <c r="AK15" s="5" t="s">
        <v>45</v>
      </c>
      <c r="AL15" s="5" t="str">
        <f t="shared" si="3"/>
        <v>WO</v>
      </c>
      <c r="AM15" s="5" t="str">
        <f t="shared" si="3"/>
        <v/>
      </c>
      <c r="AN15" s="5"/>
      <c r="AO15" s="11">
        <v>7</v>
      </c>
      <c r="AP15" s="5">
        <v>1007</v>
      </c>
      <c r="AQ15" s="5" t="s">
        <v>9</v>
      </c>
      <c r="AR15" s="5" t="s">
        <v>55</v>
      </c>
      <c r="AS15">
        <f t="shared" si="6"/>
        <v>6</v>
      </c>
      <c r="AT15">
        <f t="shared" si="7"/>
        <v>0</v>
      </c>
      <c r="AU15">
        <f t="shared" si="8"/>
        <v>19</v>
      </c>
      <c r="AV15">
        <f t="shared" si="9"/>
        <v>5</v>
      </c>
      <c r="AW15">
        <f t="shared" si="10"/>
        <v>30</v>
      </c>
      <c r="AX15">
        <f t="shared" si="11"/>
        <v>30</v>
      </c>
      <c r="AY15" s="19">
        <v>52000</v>
      </c>
      <c r="AZ15" s="18">
        <f t="shared" si="12"/>
        <v>1733.3333333333333</v>
      </c>
      <c r="BA15">
        <f t="shared" si="13"/>
        <v>0</v>
      </c>
      <c r="BB15" s="20">
        <f t="shared" si="14"/>
        <v>52000</v>
      </c>
    </row>
    <row r="16" spans="1:54" x14ac:dyDescent="0.3">
      <c r="E16" s="11">
        <v>8</v>
      </c>
      <c r="F16" s="5">
        <v>1008</v>
      </c>
      <c r="G16" s="5" t="s">
        <v>10</v>
      </c>
      <c r="H16" s="5">
        <f t="shared" si="4"/>
        <v>5</v>
      </c>
      <c r="I16" s="5" t="s">
        <v>48</v>
      </c>
      <c r="J16" s="5" t="str">
        <f t="shared" si="3"/>
        <v>WO</v>
      </c>
      <c r="K16" s="5" t="s">
        <v>48</v>
      </c>
      <c r="L16" s="5" t="s">
        <v>48</v>
      </c>
      <c r="M16" s="5" t="s">
        <v>48</v>
      </c>
      <c r="N16" s="5" t="s">
        <v>48</v>
      </c>
      <c r="O16" s="5" t="s">
        <v>48</v>
      </c>
      <c r="P16" s="5" t="s">
        <v>48</v>
      </c>
      <c r="Q16" s="5" t="str">
        <f t="shared" si="3"/>
        <v>WO</v>
      </c>
      <c r="R16" s="5" t="s">
        <v>48</v>
      </c>
      <c r="S16" s="5" t="s">
        <v>48</v>
      </c>
      <c r="T16" s="5" t="s">
        <v>48</v>
      </c>
      <c r="U16" s="5" t="s">
        <v>48</v>
      </c>
      <c r="V16" s="5" t="s">
        <v>48</v>
      </c>
      <c r="W16" s="5" t="s">
        <v>48</v>
      </c>
      <c r="X16" s="5" t="str">
        <f t="shared" si="3"/>
        <v>WO</v>
      </c>
      <c r="Y16" s="5" t="s">
        <v>48</v>
      </c>
      <c r="Z16" s="5" t="s">
        <v>48</v>
      </c>
      <c r="AA16" s="5" t="s">
        <v>48</v>
      </c>
      <c r="AB16" s="5" t="s">
        <v>48</v>
      </c>
      <c r="AC16" s="5" t="s">
        <v>48</v>
      </c>
      <c r="AD16" s="5" t="s">
        <v>48</v>
      </c>
      <c r="AE16" s="5" t="str">
        <f t="shared" si="3"/>
        <v>WO</v>
      </c>
      <c r="AF16" s="5" t="s">
        <v>45</v>
      </c>
      <c r="AG16" s="5" t="s">
        <v>45</v>
      </c>
      <c r="AH16" s="5" t="s">
        <v>45</v>
      </c>
      <c r="AI16" s="5" t="s">
        <v>45</v>
      </c>
      <c r="AJ16" s="5" t="s">
        <v>46</v>
      </c>
      <c r="AK16" s="5" t="s">
        <v>45</v>
      </c>
      <c r="AL16" s="5" t="str">
        <f t="shared" si="3"/>
        <v>WO</v>
      </c>
      <c r="AM16" s="5" t="str">
        <f t="shared" si="3"/>
        <v/>
      </c>
      <c r="AN16" s="5"/>
      <c r="AO16" s="11">
        <v>8</v>
      </c>
      <c r="AP16" s="5">
        <v>1008</v>
      </c>
      <c r="AQ16" s="5" t="s">
        <v>10</v>
      </c>
      <c r="AR16" s="5" t="s">
        <v>55</v>
      </c>
      <c r="AS16">
        <f t="shared" si="6"/>
        <v>5</v>
      </c>
      <c r="AT16">
        <f t="shared" si="7"/>
        <v>1</v>
      </c>
      <c r="AU16">
        <f t="shared" si="8"/>
        <v>19</v>
      </c>
      <c r="AV16">
        <f t="shared" si="9"/>
        <v>5</v>
      </c>
      <c r="AW16">
        <f t="shared" si="10"/>
        <v>30</v>
      </c>
      <c r="AX16">
        <f t="shared" si="11"/>
        <v>29</v>
      </c>
      <c r="AY16" s="19">
        <v>44000</v>
      </c>
      <c r="AZ16" s="18">
        <f t="shared" si="12"/>
        <v>1466.6666666666667</v>
      </c>
      <c r="BA16">
        <f t="shared" si="13"/>
        <v>1466.6666666666667</v>
      </c>
      <c r="BB16" s="20">
        <f t="shared" si="14"/>
        <v>42533.333333333336</v>
      </c>
    </row>
    <row r="17" spans="5:54" x14ac:dyDescent="0.3">
      <c r="E17" s="11">
        <v>9</v>
      </c>
      <c r="F17" s="5">
        <v>1009</v>
      </c>
      <c r="G17" s="5" t="s">
        <v>11</v>
      </c>
      <c r="H17" s="5">
        <f t="shared" si="4"/>
        <v>5</v>
      </c>
      <c r="I17" s="5" t="s">
        <v>48</v>
      </c>
      <c r="J17" s="5" t="str">
        <f t="shared" si="3"/>
        <v>WO</v>
      </c>
      <c r="K17" s="5" t="s">
        <v>48</v>
      </c>
      <c r="L17" s="5" t="s">
        <v>48</v>
      </c>
      <c r="M17" s="5" t="s">
        <v>48</v>
      </c>
      <c r="N17" s="5" t="s">
        <v>48</v>
      </c>
      <c r="O17" s="5" t="s">
        <v>48</v>
      </c>
      <c r="P17" s="5" t="s">
        <v>48</v>
      </c>
      <c r="Q17" s="5" t="str">
        <f t="shared" si="3"/>
        <v>WO</v>
      </c>
      <c r="R17" s="5" t="s">
        <v>48</v>
      </c>
      <c r="S17" s="5" t="s">
        <v>48</v>
      </c>
      <c r="T17" s="5" t="s">
        <v>48</v>
      </c>
      <c r="U17" s="5" t="s">
        <v>48</v>
      </c>
      <c r="V17" s="5" t="s">
        <v>48</v>
      </c>
      <c r="W17" s="5" t="s">
        <v>48</v>
      </c>
      <c r="X17" s="5" t="str">
        <f t="shared" si="3"/>
        <v>WO</v>
      </c>
      <c r="Y17" s="5" t="s">
        <v>48</v>
      </c>
      <c r="Z17" s="5" t="s">
        <v>48</v>
      </c>
      <c r="AA17" s="5" t="s">
        <v>48</v>
      </c>
      <c r="AB17" s="5" t="s">
        <v>48</v>
      </c>
      <c r="AC17" s="5" t="s">
        <v>48</v>
      </c>
      <c r="AD17" s="5" t="s">
        <v>48</v>
      </c>
      <c r="AE17" s="5" t="str">
        <f t="shared" si="3"/>
        <v>WO</v>
      </c>
      <c r="AF17" s="5" t="s">
        <v>45</v>
      </c>
      <c r="AG17" s="5" t="s">
        <v>45</v>
      </c>
      <c r="AH17" s="5" t="s">
        <v>45</v>
      </c>
      <c r="AI17" s="5" t="s">
        <v>45</v>
      </c>
      <c r="AJ17" s="5" t="s">
        <v>45</v>
      </c>
      <c r="AK17" s="5" t="s">
        <v>45</v>
      </c>
      <c r="AL17" s="5" t="str">
        <f t="shared" si="3"/>
        <v>WO</v>
      </c>
      <c r="AM17" s="5" t="str">
        <f t="shared" si="3"/>
        <v/>
      </c>
      <c r="AN17" s="5"/>
      <c r="AO17" s="11">
        <v>9</v>
      </c>
      <c r="AP17" s="5">
        <v>1009</v>
      </c>
      <c r="AQ17" s="5" t="s">
        <v>11</v>
      </c>
      <c r="AR17" s="5" t="s">
        <v>55</v>
      </c>
      <c r="AS17">
        <f t="shared" si="6"/>
        <v>6</v>
      </c>
      <c r="AT17">
        <f t="shared" si="7"/>
        <v>0</v>
      </c>
      <c r="AU17">
        <f t="shared" si="8"/>
        <v>19</v>
      </c>
      <c r="AV17">
        <f t="shared" si="9"/>
        <v>5</v>
      </c>
      <c r="AW17">
        <f t="shared" si="10"/>
        <v>30</v>
      </c>
      <c r="AX17">
        <f t="shared" si="11"/>
        <v>30</v>
      </c>
      <c r="AY17" s="19">
        <v>37000</v>
      </c>
      <c r="AZ17" s="18">
        <f t="shared" si="12"/>
        <v>1233.3333333333333</v>
      </c>
      <c r="BA17">
        <f t="shared" si="13"/>
        <v>0</v>
      </c>
      <c r="BB17" s="20">
        <f t="shared" si="14"/>
        <v>37000</v>
      </c>
    </row>
    <row r="18" spans="5:54" x14ac:dyDescent="0.3">
      <c r="E18" s="11">
        <v>10</v>
      </c>
      <c r="F18" s="5">
        <v>1010</v>
      </c>
      <c r="G18" s="5" t="s">
        <v>12</v>
      </c>
      <c r="H18" s="5">
        <f t="shared" si="4"/>
        <v>5</v>
      </c>
      <c r="I18" s="5" t="s">
        <v>48</v>
      </c>
      <c r="J18" s="5" t="str">
        <f t="shared" ref="J18:AM26" si="15">IF(J$7="sun","WO","")</f>
        <v>WO</v>
      </c>
      <c r="K18" s="5" t="s">
        <v>48</v>
      </c>
      <c r="L18" s="5" t="s">
        <v>48</v>
      </c>
      <c r="M18" s="5" t="s">
        <v>48</v>
      </c>
      <c r="N18" s="5" t="s">
        <v>48</v>
      </c>
      <c r="O18" s="5" t="s">
        <v>48</v>
      </c>
      <c r="P18" s="5" t="s">
        <v>48</v>
      </c>
      <c r="Q18" s="5" t="str">
        <f t="shared" si="15"/>
        <v>WO</v>
      </c>
      <c r="R18" s="5" t="s">
        <v>48</v>
      </c>
      <c r="S18" s="5" t="s">
        <v>48</v>
      </c>
      <c r="T18" s="5" t="s">
        <v>48</v>
      </c>
      <c r="U18" s="5" t="s">
        <v>48</v>
      </c>
      <c r="V18" s="5" t="s">
        <v>48</v>
      </c>
      <c r="W18" s="5" t="s">
        <v>48</v>
      </c>
      <c r="X18" s="5" t="str">
        <f t="shared" si="15"/>
        <v>WO</v>
      </c>
      <c r="Y18" s="5" t="s">
        <v>48</v>
      </c>
      <c r="Z18" s="5" t="s">
        <v>48</v>
      </c>
      <c r="AA18" s="5" t="s">
        <v>48</v>
      </c>
      <c r="AB18" s="5" t="s">
        <v>48</v>
      </c>
      <c r="AC18" s="5" t="s">
        <v>48</v>
      </c>
      <c r="AD18" s="5" t="s">
        <v>48</v>
      </c>
      <c r="AE18" s="5" t="str">
        <f t="shared" si="15"/>
        <v>WO</v>
      </c>
      <c r="AF18" s="5" t="s">
        <v>45</v>
      </c>
      <c r="AG18" s="5" t="s">
        <v>45</v>
      </c>
      <c r="AH18" s="5" t="s">
        <v>45</v>
      </c>
      <c r="AI18" s="5" t="s">
        <v>45</v>
      </c>
      <c r="AJ18" s="5" t="s">
        <v>45</v>
      </c>
      <c r="AK18" s="5" t="s">
        <v>45</v>
      </c>
      <c r="AL18" s="5" t="str">
        <f t="shared" si="15"/>
        <v>WO</v>
      </c>
      <c r="AM18" s="5" t="str">
        <f t="shared" si="15"/>
        <v/>
      </c>
      <c r="AN18" s="5"/>
      <c r="AO18" s="11">
        <v>10</v>
      </c>
      <c r="AP18" s="5">
        <v>1010</v>
      </c>
      <c r="AQ18" s="5" t="s">
        <v>12</v>
      </c>
      <c r="AR18" s="5" t="s">
        <v>55</v>
      </c>
      <c r="AS18">
        <f t="shared" si="6"/>
        <v>6</v>
      </c>
      <c r="AT18">
        <f t="shared" si="7"/>
        <v>0</v>
      </c>
      <c r="AU18">
        <f t="shared" si="8"/>
        <v>19</v>
      </c>
      <c r="AV18">
        <f t="shared" si="9"/>
        <v>5</v>
      </c>
      <c r="AW18">
        <f t="shared" si="10"/>
        <v>30</v>
      </c>
      <c r="AX18">
        <f t="shared" si="11"/>
        <v>30</v>
      </c>
      <c r="AY18" s="19">
        <v>26000</v>
      </c>
      <c r="AZ18" s="18">
        <f t="shared" si="12"/>
        <v>866.66666666666663</v>
      </c>
      <c r="BA18">
        <f t="shared" si="13"/>
        <v>0</v>
      </c>
      <c r="BB18" s="20">
        <f t="shared" si="14"/>
        <v>26000</v>
      </c>
    </row>
    <row r="19" spans="5:54" x14ac:dyDescent="0.3">
      <c r="E19" s="11">
        <v>11</v>
      </c>
      <c r="F19" s="5">
        <v>1011</v>
      </c>
      <c r="G19" s="5" t="s">
        <v>13</v>
      </c>
      <c r="H19" s="5">
        <f t="shared" si="4"/>
        <v>5</v>
      </c>
      <c r="I19" s="5" t="s">
        <v>48</v>
      </c>
      <c r="J19" s="5" t="str">
        <f t="shared" si="15"/>
        <v>WO</v>
      </c>
      <c r="K19" s="5" t="s">
        <v>48</v>
      </c>
      <c r="L19" s="5" t="s">
        <v>48</v>
      </c>
      <c r="M19" s="5" t="s">
        <v>48</v>
      </c>
      <c r="N19" s="5" t="s">
        <v>48</v>
      </c>
      <c r="O19" s="5" t="s">
        <v>48</v>
      </c>
      <c r="P19" s="5" t="s">
        <v>48</v>
      </c>
      <c r="Q19" s="5" t="str">
        <f t="shared" si="15"/>
        <v>WO</v>
      </c>
      <c r="R19" s="5" t="s">
        <v>48</v>
      </c>
      <c r="S19" s="5" t="s">
        <v>48</v>
      </c>
      <c r="T19" s="5" t="s">
        <v>48</v>
      </c>
      <c r="U19" s="5" t="s">
        <v>48</v>
      </c>
      <c r="V19" s="5" t="s">
        <v>48</v>
      </c>
      <c r="W19" s="5" t="s">
        <v>48</v>
      </c>
      <c r="X19" s="5" t="str">
        <f t="shared" si="15"/>
        <v>WO</v>
      </c>
      <c r="Y19" s="5" t="s">
        <v>48</v>
      </c>
      <c r="Z19" s="5" t="s">
        <v>48</v>
      </c>
      <c r="AA19" s="5" t="s">
        <v>48</v>
      </c>
      <c r="AB19" s="5" t="s">
        <v>48</v>
      </c>
      <c r="AC19" s="5" t="s">
        <v>48</v>
      </c>
      <c r="AD19" s="5" t="s">
        <v>48</v>
      </c>
      <c r="AE19" s="5" t="str">
        <f t="shared" si="15"/>
        <v>WO</v>
      </c>
      <c r="AF19" s="5" t="s">
        <v>45</v>
      </c>
      <c r="AG19" s="5" t="s">
        <v>45</v>
      </c>
      <c r="AH19" s="5" t="s">
        <v>45</v>
      </c>
      <c r="AI19" s="5" t="s">
        <v>45</v>
      </c>
      <c r="AJ19" s="5" t="s">
        <v>45</v>
      </c>
      <c r="AK19" s="5" t="s">
        <v>45</v>
      </c>
      <c r="AL19" s="5" t="str">
        <f t="shared" si="15"/>
        <v>WO</v>
      </c>
      <c r="AM19" s="5" t="str">
        <f t="shared" si="15"/>
        <v/>
      </c>
      <c r="AN19" s="5"/>
      <c r="AO19" s="11">
        <v>11</v>
      </c>
      <c r="AP19" s="5">
        <v>1011</v>
      </c>
      <c r="AQ19" s="5" t="s">
        <v>13</v>
      </c>
      <c r="AR19" s="5" t="s">
        <v>55</v>
      </c>
      <c r="AS19">
        <f t="shared" si="6"/>
        <v>6</v>
      </c>
      <c r="AT19">
        <f t="shared" si="7"/>
        <v>0</v>
      </c>
      <c r="AU19">
        <f t="shared" si="8"/>
        <v>19</v>
      </c>
      <c r="AV19">
        <f t="shared" si="9"/>
        <v>5</v>
      </c>
      <c r="AW19">
        <f t="shared" si="10"/>
        <v>30</v>
      </c>
      <c r="AX19">
        <f t="shared" si="11"/>
        <v>30</v>
      </c>
      <c r="AY19" s="19">
        <v>62000</v>
      </c>
      <c r="AZ19" s="18">
        <f t="shared" si="12"/>
        <v>2066.6666666666665</v>
      </c>
      <c r="BA19">
        <f t="shared" si="13"/>
        <v>0</v>
      </c>
      <c r="BB19" s="20">
        <f t="shared" si="14"/>
        <v>62000</v>
      </c>
    </row>
    <row r="20" spans="5:54" x14ac:dyDescent="0.3">
      <c r="E20" s="11">
        <v>12</v>
      </c>
      <c r="F20" s="5">
        <v>1012</v>
      </c>
      <c r="G20" s="5" t="s">
        <v>14</v>
      </c>
      <c r="H20" s="5">
        <f t="shared" si="4"/>
        <v>5</v>
      </c>
      <c r="I20" s="5" t="s">
        <v>48</v>
      </c>
      <c r="J20" s="5" t="str">
        <f t="shared" si="15"/>
        <v>WO</v>
      </c>
      <c r="K20" s="5" t="s">
        <v>48</v>
      </c>
      <c r="L20" s="5" t="s">
        <v>48</v>
      </c>
      <c r="M20" s="5" t="s">
        <v>48</v>
      </c>
      <c r="N20" s="5" t="s">
        <v>48</v>
      </c>
      <c r="O20" s="5" t="s">
        <v>48</v>
      </c>
      <c r="P20" s="5" t="s">
        <v>48</v>
      </c>
      <c r="Q20" s="5" t="str">
        <f t="shared" si="15"/>
        <v>WO</v>
      </c>
      <c r="R20" s="5" t="s">
        <v>48</v>
      </c>
      <c r="S20" s="5" t="s">
        <v>48</v>
      </c>
      <c r="T20" s="5" t="s">
        <v>48</v>
      </c>
      <c r="U20" s="5" t="s">
        <v>48</v>
      </c>
      <c r="V20" s="5" t="s">
        <v>48</v>
      </c>
      <c r="W20" s="5" t="s">
        <v>48</v>
      </c>
      <c r="X20" s="5" t="str">
        <f t="shared" si="15"/>
        <v>WO</v>
      </c>
      <c r="Y20" s="5" t="s">
        <v>48</v>
      </c>
      <c r="Z20" s="5" t="s">
        <v>48</v>
      </c>
      <c r="AA20" s="5" t="s">
        <v>48</v>
      </c>
      <c r="AB20" s="5" t="s">
        <v>48</v>
      </c>
      <c r="AC20" s="5" t="s">
        <v>48</v>
      </c>
      <c r="AD20" s="5" t="s">
        <v>48</v>
      </c>
      <c r="AE20" s="5" t="str">
        <f t="shared" si="15"/>
        <v>WO</v>
      </c>
      <c r="AF20" s="5" t="s">
        <v>46</v>
      </c>
      <c r="AG20" s="5" t="s">
        <v>45</v>
      </c>
      <c r="AH20" s="5" t="s">
        <v>45</v>
      </c>
      <c r="AI20" s="5" t="s">
        <v>45</v>
      </c>
      <c r="AJ20" s="5" t="s">
        <v>45</v>
      </c>
      <c r="AK20" s="5" t="s">
        <v>45</v>
      </c>
      <c r="AL20" s="5" t="str">
        <f t="shared" si="15"/>
        <v>WO</v>
      </c>
      <c r="AM20" s="5" t="str">
        <f t="shared" si="15"/>
        <v/>
      </c>
      <c r="AN20" s="5"/>
      <c r="AO20" s="11">
        <v>12</v>
      </c>
      <c r="AP20" s="5">
        <v>1012</v>
      </c>
      <c r="AQ20" s="5" t="s">
        <v>14</v>
      </c>
      <c r="AR20" s="5" t="s">
        <v>55</v>
      </c>
      <c r="AS20">
        <f t="shared" si="6"/>
        <v>5</v>
      </c>
      <c r="AT20">
        <f t="shared" si="7"/>
        <v>1</v>
      </c>
      <c r="AU20">
        <f t="shared" si="8"/>
        <v>19</v>
      </c>
      <c r="AV20">
        <f t="shared" si="9"/>
        <v>5</v>
      </c>
      <c r="AW20">
        <f t="shared" si="10"/>
        <v>30</v>
      </c>
      <c r="AX20">
        <f t="shared" si="11"/>
        <v>29</v>
      </c>
      <c r="AY20" s="19">
        <v>25000</v>
      </c>
      <c r="AZ20" s="18">
        <f t="shared" si="12"/>
        <v>833.33333333333337</v>
      </c>
      <c r="BA20">
        <f t="shared" si="13"/>
        <v>833.33333333333337</v>
      </c>
      <c r="BB20" s="20">
        <f t="shared" si="14"/>
        <v>24166.666666666668</v>
      </c>
    </row>
    <row r="21" spans="5:54" x14ac:dyDescent="0.3">
      <c r="E21" s="11">
        <v>13</v>
      </c>
      <c r="F21" s="5">
        <v>1013</v>
      </c>
      <c r="G21" s="5" t="s">
        <v>15</v>
      </c>
      <c r="H21" s="5">
        <f t="shared" si="4"/>
        <v>5</v>
      </c>
      <c r="I21" s="5" t="s">
        <v>48</v>
      </c>
      <c r="J21" s="5" t="str">
        <f t="shared" si="15"/>
        <v>WO</v>
      </c>
      <c r="K21" s="5" t="s">
        <v>48</v>
      </c>
      <c r="L21" s="5" t="s">
        <v>48</v>
      </c>
      <c r="M21" s="5" t="s">
        <v>48</v>
      </c>
      <c r="N21" s="5" t="s">
        <v>48</v>
      </c>
      <c r="O21" s="5" t="s">
        <v>48</v>
      </c>
      <c r="P21" s="5" t="s">
        <v>48</v>
      </c>
      <c r="Q21" s="5" t="str">
        <f t="shared" si="15"/>
        <v>WO</v>
      </c>
      <c r="R21" s="5" t="s">
        <v>48</v>
      </c>
      <c r="S21" s="5" t="s">
        <v>48</v>
      </c>
      <c r="T21" s="5" t="s">
        <v>48</v>
      </c>
      <c r="U21" s="5" t="s">
        <v>48</v>
      </c>
      <c r="V21" s="5" t="s">
        <v>48</v>
      </c>
      <c r="W21" s="5" t="s">
        <v>48</v>
      </c>
      <c r="X21" s="5" t="str">
        <f t="shared" si="15"/>
        <v>WO</v>
      </c>
      <c r="Y21" s="5" t="s">
        <v>48</v>
      </c>
      <c r="Z21" s="5" t="s">
        <v>48</v>
      </c>
      <c r="AA21" s="5" t="s">
        <v>48</v>
      </c>
      <c r="AB21" s="5" t="s">
        <v>48</v>
      </c>
      <c r="AC21" s="5" t="s">
        <v>48</v>
      </c>
      <c r="AD21" s="5" t="s">
        <v>48</v>
      </c>
      <c r="AE21" s="5" t="str">
        <f t="shared" si="15"/>
        <v>WO</v>
      </c>
      <c r="AF21" s="5" t="s">
        <v>45</v>
      </c>
      <c r="AG21" s="5" t="s">
        <v>45</v>
      </c>
      <c r="AH21" s="5" t="s">
        <v>45</v>
      </c>
      <c r="AI21" s="5" t="s">
        <v>45</v>
      </c>
      <c r="AJ21" s="5" t="s">
        <v>45</v>
      </c>
      <c r="AK21" s="5" t="s">
        <v>45</v>
      </c>
      <c r="AL21" s="5" t="str">
        <f t="shared" si="15"/>
        <v>WO</v>
      </c>
      <c r="AM21" s="5" t="str">
        <f t="shared" si="15"/>
        <v/>
      </c>
      <c r="AN21" s="5"/>
      <c r="AO21" s="11">
        <v>13</v>
      </c>
      <c r="AP21" s="5">
        <v>1013</v>
      </c>
      <c r="AQ21" s="5" t="s">
        <v>15</v>
      </c>
      <c r="AR21" s="5" t="s">
        <v>55</v>
      </c>
      <c r="AS21">
        <f t="shared" si="6"/>
        <v>6</v>
      </c>
      <c r="AT21">
        <f t="shared" si="7"/>
        <v>0</v>
      </c>
      <c r="AU21">
        <f t="shared" si="8"/>
        <v>19</v>
      </c>
      <c r="AV21">
        <f t="shared" si="9"/>
        <v>5</v>
      </c>
      <c r="AW21">
        <f t="shared" si="10"/>
        <v>30</v>
      </c>
      <c r="AX21">
        <f t="shared" si="11"/>
        <v>30</v>
      </c>
      <c r="AY21" s="19">
        <v>46000</v>
      </c>
      <c r="AZ21" s="18">
        <f t="shared" si="12"/>
        <v>1533.3333333333333</v>
      </c>
      <c r="BA21">
        <f t="shared" si="13"/>
        <v>0</v>
      </c>
      <c r="BB21" s="20">
        <f t="shared" si="14"/>
        <v>46000</v>
      </c>
    </row>
    <row r="22" spans="5:54" x14ac:dyDescent="0.3">
      <c r="E22" s="11">
        <v>14</v>
      </c>
      <c r="F22" s="5">
        <v>1014</v>
      </c>
      <c r="G22" s="5" t="s">
        <v>16</v>
      </c>
      <c r="H22" s="5">
        <f t="shared" si="4"/>
        <v>5</v>
      </c>
      <c r="I22" s="5" t="s">
        <v>48</v>
      </c>
      <c r="J22" s="5" t="str">
        <f t="shared" si="15"/>
        <v>WO</v>
      </c>
      <c r="K22" s="5" t="s">
        <v>48</v>
      </c>
      <c r="L22" s="5" t="s">
        <v>48</v>
      </c>
      <c r="M22" s="5" t="s">
        <v>48</v>
      </c>
      <c r="N22" s="5" t="s">
        <v>48</v>
      </c>
      <c r="O22" s="5" t="s">
        <v>48</v>
      </c>
      <c r="P22" s="5" t="s">
        <v>48</v>
      </c>
      <c r="Q22" s="5" t="str">
        <f t="shared" si="15"/>
        <v>WO</v>
      </c>
      <c r="R22" s="5" t="s">
        <v>48</v>
      </c>
      <c r="S22" s="5" t="s">
        <v>48</v>
      </c>
      <c r="T22" s="5" t="s">
        <v>48</v>
      </c>
      <c r="U22" s="5" t="s">
        <v>48</v>
      </c>
      <c r="V22" s="5" t="s">
        <v>48</v>
      </c>
      <c r="W22" s="5" t="s">
        <v>48</v>
      </c>
      <c r="X22" s="5" t="str">
        <f t="shared" si="15"/>
        <v>WO</v>
      </c>
      <c r="Y22" s="5" t="s">
        <v>48</v>
      </c>
      <c r="Z22" s="5" t="s">
        <v>48</v>
      </c>
      <c r="AA22" s="5" t="s">
        <v>48</v>
      </c>
      <c r="AB22" s="5" t="s">
        <v>48</v>
      </c>
      <c r="AC22" s="5" t="s">
        <v>48</v>
      </c>
      <c r="AD22" s="5" t="s">
        <v>48</v>
      </c>
      <c r="AE22" s="5" t="str">
        <f t="shared" si="15"/>
        <v>WO</v>
      </c>
      <c r="AF22" s="5" t="s">
        <v>45</v>
      </c>
      <c r="AG22" s="5" t="s">
        <v>45</v>
      </c>
      <c r="AH22" s="5" t="s">
        <v>45</v>
      </c>
      <c r="AI22" s="5" t="s">
        <v>45</v>
      </c>
      <c r="AJ22" s="5" t="s">
        <v>45</v>
      </c>
      <c r="AK22" s="5" t="s">
        <v>45</v>
      </c>
      <c r="AL22" s="5" t="str">
        <f t="shared" si="15"/>
        <v>WO</v>
      </c>
      <c r="AM22" s="5" t="str">
        <f t="shared" si="15"/>
        <v/>
      </c>
      <c r="AN22" s="5"/>
      <c r="AO22" s="11">
        <v>14</v>
      </c>
      <c r="AP22" s="5">
        <v>1014</v>
      </c>
      <c r="AQ22" s="5" t="s">
        <v>16</v>
      </c>
      <c r="AR22" s="5" t="s">
        <v>55</v>
      </c>
      <c r="AS22">
        <f t="shared" si="6"/>
        <v>6</v>
      </c>
      <c r="AT22">
        <f t="shared" si="7"/>
        <v>0</v>
      </c>
      <c r="AU22">
        <f t="shared" si="8"/>
        <v>19</v>
      </c>
      <c r="AV22">
        <f t="shared" si="9"/>
        <v>5</v>
      </c>
      <c r="AW22">
        <f t="shared" si="10"/>
        <v>30</v>
      </c>
      <c r="AX22">
        <f t="shared" si="11"/>
        <v>30</v>
      </c>
      <c r="AY22" s="19">
        <v>42000</v>
      </c>
      <c r="AZ22" s="18">
        <f t="shared" si="12"/>
        <v>1400</v>
      </c>
      <c r="BA22">
        <f t="shared" si="13"/>
        <v>0</v>
      </c>
      <c r="BB22" s="20">
        <f t="shared" si="14"/>
        <v>42000</v>
      </c>
    </row>
    <row r="23" spans="5:54" x14ac:dyDescent="0.3">
      <c r="E23" s="11">
        <v>15</v>
      </c>
      <c r="F23" s="5">
        <v>1015</v>
      </c>
      <c r="G23" s="5" t="s">
        <v>17</v>
      </c>
      <c r="H23" s="5">
        <f t="shared" si="4"/>
        <v>5</v>
      </c>
      <c r="I23" s="5" t="s">
        <v>48</v>
      </c>
      <c r="J23" s="5" t="str">
        <f t="shared" si="15"/>
        <v>WO</v>
      </c>
      <c r="K23" s="5" t="s">
        <v>48</v>
      </c>
      <c r="L23" s="5" t="s">
        <v>48</v>
      </c>
      <c r="M23" s="5" t="s">
        <v>48</v>
      </c>
      <c r="N23" s="5" t="s">
        <v>48</v>
      </c>
      <c r="O23" s="5" t="s">
        <v>48</v>
      </c>
      <c r="P23" s="5" t="s">
        <v>48</v>
      </c>
      <c r="Q23" s="5" t="str">
        <f t="shared" si="15"/>
        <v>WO</v>
      </c>
      <c r="R23" s="5" t="s">
        <v>48</v>
      </c>
      <c r="S23" s="5" t="s">
        <v>48</v>
      </c>
      <c r="T23" s="5" t="s">
        <v>48</v>
      </c>
      <c r="U23" s="5" t="s">
        <v>48</v>
      </c>
      <c r="V23" s="5" t="s">
        <v>48</v>
      </c>
      <c r="W23" s="5" t="s">
        <v>48</v>
      </c>
      <c r="X23" s="5" t="str">
        <f t="shared" si="15"/>
        <v>WO</v>
      </c>
      <c r="Y23" s="5" t="s">
        <v>48</v>
      </c>
      <c r="Z23" s="5" t="s">
        <v>48</v>
      </c>
      <c r="AA23" s="5" t="s">
        <v>48</v>
      </c>
      <c r="AB23" s="5" t="s">
        <v>48</v>
      </c>
      <c r="AC23" s="5" t="s">
        <v>48</v>
      </c>
      <c r="AD23" s="5" t="s">
        <v>48</v>
      </c>
      <c r="AE23" s="5" t="str">
        <f t="shared" si="15"/>
        <v>WO</v>
      </c>
      <c r="AF23" s="5" t="s">
        <v>45</v>
      </c>
      <c r="AG23" s="5" t="s">
        <v>45</v>
      </c>
      <c r="AH23" s="5" t="s">
        <v>46</v>
      </c>
      <c r="AI23" s="5" t="s">
        <v>45</v>
      </c>
      <c r="AJ23" s="5" t="s">
        <v>45</v>
      </c>
      <c r="AK23" s="5" t="s">
        <v>45</v>
      </c>
      <c r="AL23" s="5" t="str">
        <f t="shared" si="15"/>
        <v>WO</v>
      </c>
      <c r="AM23" s="5" t="str">
        <f t="shared" si="15"/>
        <v/>
      </c>
      <c r="AN23" s="5"/>
      <c r="AO23" s="11">
        <v>15</v>
      </c>
      <c r="AP23" s="5">
        <v>1015</v>
      </c>
      <c r="AQ23" s="5" t="s">
        <v>17</v>
      </c>
      <c r="AR23" s="5" t="s">
        <v>55</v>
      </c>
      <c r="AS23">
        <f t="shared" si="6"/>
        <v>5</v>
      </c>
      <c r="AT23">
        <f t="shared" si="7"/>
        <v>1</v>
      </c>
      <c r="AU23">
        <f t="shared" si="8"/>
        <v>19</v>
      </c>
      <c r="AV23">
        <f t="shared" si="9"/>
        <v>5</v>
      </c>
      <c r="AW23">
        <f t="shared" si="10"/>
        <v>30</v>
      </c>
      <c r="AX23">
        <f t="shared" si="11"/>
        <v>29</v>
      </c>
      <c r="AY23" s="19">
        <v>32000</v>
      </c>
      <c r="AZ23" s="18">
        <f t="shared" si="12"/>
        <v>1066.6666666666667</v>
      </c>
      <c r="BA23">
        <f t="shared" si="13"/>
        <v>1066.6666666666667</v>
      </c>
      <c r="BB23" s="20">
        <f t="shared" si="14"/>
        <v>30933.333333333332</v>
      </c>
    </row>
    <row r="24" spans="5:54" x14ac:dyDescent="0.3">
      <c r="E24" s="11">
        <v>16</v>
      </c>
      <c r="F24" s="5">
        <v>1016</v>
      </c>
      <c r="G24" s="5" t="s">
        <v>18</v>
      </c>
      <c r="H24" s="5">
        <f t="shared" si="4"/>
        <v>5</v>
      </c>
      <c r="I24" s="5" t="s">
        <v>48</v>
      </c>
      <c r="J24" s="5" t="str">
        <f t="shared" si="15"/>
        <v>WO</v>
      </c>
      <c r="K24" s="5" t="s">
        <v>48</v>
      </c>
      <c r="L24" s="5" t="s">
        <v>48</v>
      </c>
      <c r="M24" s="5" t="s">
        <v>48</v>
      </c>
      <c r="N24" s="5" t="s">
        <v>48</v>
      </c>
      <c r="O24" s="5" t="s">
        <v>48</v>
      </c>
      <c r="P24" s="5" t="s">
        <v>48</v>
      </c>
      <c r="Q24" s="5" t="str">
        <f t="shared" si="15"/>
        <v>WO</v>
      </c>
      <c r="R24" s="5" t="s">
        <v>48</v>
      </c>
      <c r="S24" s="5" t="s">
        <v>48</v>
      </c>
      <c r="T24" s="5" t="s">
        <v>48</v>
      </c>
      <c r="U24" s="5" t="s">
        <v>48</v>
      </c>
      <c r="V24" s="5" t="s">
        <v>48</v>
      </c>
      <c r="W24" s="5" t="s">
        <v>48</v>
      </c>
      <c r="X24" s="5" t="str">
        <f t="shared" si="15"/>
        <v>WO</v>
      </c>
      <c r="Y24" s="5" t="s">
        <v>48</v>
      </c>
      <c r="Z24" s="5" t="s">
        <v>48</v>
      </c>
      <c r="AA24" s="5" t="s">
        <v>48</v>
      </c>
      <c r="AB24" s="5" t="s">
        <v>48</v>
      </c>
      <c r="AC24" s="5" t="s">
        <v>48</v>
      </c>
      <c r="AD24" s="5" t="s">
        <v>48</v>
      </c>
      <c r="AE24" s="5" t="str">
        <f t="shared" si="15"/>
        <v>WO</v>
      </c>
      <c r="AF24" s="5" t="s">
        <v>45</v>
      </c>
      <c r="AG24" s="5" t="s">
        <v>45</v>
      </c>
      <c r="AH24" s="5" t="s">
        <v>45</v>
      </c>
      <c r="AI24" s="5" t="s">
        <v>45</v>
      </c>
      <c r="AJ24" s="5" t="s">
        <v>45</v>
      </c>
      <c r="AK24" s="5" t="s">
        <v>45</v>
      </c>
      <c r="AL24" s="5" t="str">
        <f t="shared" si="15"/>
        <v>WO</v>
      </c>
      <c r="AM24" s="5" t="str">
        <f t="shared" si="15"/>
        <v/>
      </c>
      <c r="AN24" s="5"/>
      <c r="AO24" s="11">
        <v>16</v>
      </c>
      <c r="AP24" s="5">
        <v>1016</v>
      </c>
      <c r="AQ24" s="5" t="s">
        <v>18</v>
      </c>
      <c r="AR24" s="5" t="s">
        <v>55</v>
      </c>
      <c r="AS24">
        <f t="shared" si="6"/>
        <v>6</v>
      </c>
      <c r="AT24">
        <f t="shared" si="7"/>
        <v>0</v>
      </c>
      <c r="AU24">
        <f t="shared" si="8"/>
        <v>19</v>
      </c>
      <c r="AV24">
        <f t="shared" si="9"/>
        <v>5</v>
      </c>
      <c r="AW24">
        <f t="shared" si="10"/>
        <v>30</v>
      </c>
      <c r="AX24">
        <f t="shared" si="11"/>
        <v>30</v>
      </c>
      <c r="AY24" s="19">
        <v>55000</v>
      </c>
      <c r="AZ24" s="18">
        <f t="shared" si="12"/>
        <v>1833.3333333333333</v>
      </c>
      <c r="BA24">
        <f t="shared" si="13"/>
        <v>0</v>
      </c>
      <c r="BB24" s="20">
        <f t="shared" si="14"/>
        <v>55000</v>
      </c>
    </row>
    <row r="25" spans="5:54" x14ac:dyDescent="0.3">
      <c r="E25" s="11">
        <v>17</v>
      </c>
      <c r="F25" s="5">
        <v>1017</v>
      </c>
      <c r="G25" s="5" t="s">
        <v>19</v>
      </c>
      <c r="H25" s="5">
        <f t="shared" si="4"/>
        <v>5</v>
      </c>
      <c r="I25" s="5" t="s">
        <v>48</v>
      </c>
      <c r="J25" s="5" t="str">
        <f t="shared" si="15"/>
        <v>WO</v>
      </c>
      <c r="K25" s="5" t="s">
        <v>48</v>
      </c>
      <c r="L25" s="5" t="s">
        <v>48</v>
      </c>
      <c r="M25" s="5" t="s">
        <v>48</v>
      </c>
      <c r="N25" s="5" t="s">
        <v>48</v>
      </c>
      <c r="O25" s="5" t="s">
        <v>48</v>
      </c>
      <c r="P25" s="5" t="s">
        <v>48</v>
      </c>
      <c r="Q25" s="5" t="str">
        <f t="shared" si="15"/>
        <v>WO</v>
      </c>
      <c r="R25" s="5" t="s">
        <v>48</v>
      </c>
      <c r="S25" s="5" t="s">
        <v>48</v>
      </c>
      <c r="T25" s="5" t="s">
        <v>48</v>
      </c>
      <c r="U25" s="5" t="s">
        <v>48</v>
      </c>
      <c r="V25" s="5" t="s">
        <v>48</v>
      </c>
      <c r="W25" s="5" t="s">
        <v>48</v>
      </c>
      <c r="X25" s="5" t="str">
        <f t="shared" si="15"/>
        <v>WO</v>
      </c>
      <c r="Y25" s="5" t="s">
        <v>48</v>
      </c>
      <c r="Z25" s="5" t="s">
        <v>48</v>
      </c>
      <c r="AA25" s="5" t="s">
        <v>48</v>
      </c>
      <c r="AB25" s="5" t="s">
        <v>48</v>
      </c>
      <c r="AC25" s="5" t="s">
        <v>48</v>
      </c>
      <c r="AD25" s="5" t="s">
        <v>48</v>
      </c>
      <c r="AE25" s="5" t="str">
        <f t="shared" si="15"/>
        <v>WO</v>
      </c>
      <c r="AF25" s="5" t="s">
        <v>45</v>
      </c>
      <c r="AG25" s="5" t="s">
        <v>45</v>
      </c>
      <c r="AH25" s="5" t="s">
        <v>45</v>
      </c>
      <c r="AI25" s="5" t="s">
        <v>45</v>
      </c>
      <c r="AJ25" s="5" t="s">
        <v>45</v>
      </c>
      <c r="AK25" s="5" t="s">
        <v>45</v>
      </c>
      <c r="AL25" s="5" t="str">
        <f t="shared" si="15"/>
        <v>WO</v>
      </c>
      <c r="AM25" s="5" t="str">
        <f t="shared" si="15"/>
        <v/>
      </c>
      <c r="AN25" s="5"/>
      <c r="AO25" s="11">
        <v>17</v>
      </c>
      <c r="AP25" s="5">
        <v>1017</v>
      </c>
      <c r="AQ25" s="5" t="s">
        <v>19</v>
      </c>
      <c r="AR25" s="5" t="s">
        <v>55</v>
      </c>
      <c r="AS25">
        <f t="shared" si="6"/>
        <v>6</v>
      </c>
      <c r="AT25">
        <f t="shared" si="7"/>
        <v>0</v>
      </c>
      <c r="AU25">
        <f t="shared" si="8"/>
        <v>19</v>
      </c>
      <c r="AV25">
        <f t="shared" si="9"/>
        <v>5</v>
      </c>
      <c r="AW25">
        <f t="shared" si="10"/>
        <v>30</v>
      </c>
      <c r="AX25">
        <f t="shared" si="11"/>
        <v>30</v>
      </c>
      <c r="AY25" s="19">
        <v>60000</v>
      </c>
      <c r="AZ25" s="18">
        <f t="shared" si="12"/>
        <v>2000</v>
      </c>
      <c r="BA25">
        <f t="shared" si="13"/>
        <v>0</v>
      </c>
      <c r="BB25" s="20">
        <f t="shared" si="14"/>
        <v>60000</v>
      </c>
    </row>
    <row r="26" spans="5:54" x14ac:dyDescent="0.3">
      <c r="E26" s="11">
        <v>18</v>
      </c>
      <c r="F26" s="5">
        <v>1018</v>
      </c>
      <c r="G26" s="5" t="s">
        <v>20</v>
      </c>
      <c r="H26" s="5">
        <f t="shared" si="4"/>
        <v>5</v>
      </c>
      <c r="I26" s="5" t="s">
        <v>48</v>
      </c>
      <c r="J26" s="5" t="str">
        <f t="shared" si="15"/>
        <v>WO</v>
      </c>
      <c r="K26" s="5" t="s">
        <v>48</v>
      </c>
      <c r="L26" s="5" t="s">
        <v>48</v>
      </c>
      <c r="M26" s="5" t="s">
        <v>48</v>
      </c>
      <c r="N26" s="5" t="s">
        <v>48</v>
      </c>
      <c r="O26" s="5" t="s">
        <v>48</v>
      </c>
      <c r="P26" s="5" t="s">
        <v>48</v>
      </c>
      <c r="Q26" s="5" t="str">
        <f t="shared" si="15"/>
        <v>WO</v>
      </c>
      <c r="R26" s="5" t="s">
        <v>48</v>
      </c>
      <c r="S26" s="5" t="s">
        <v>48</v>
      </c>
      <c r="T26" s="5" t="s">
        <v>48</v>
      </c>
      <c r="U26" s="5" t="s">
        <v>48</v>
      </c>
      <c r="V26" s="5" t="s">
        <v>48</v>
      </c>
      <c r="W26" s="5" t="s">
        <v>48</v>
      </c>
      <c r="X26" s="5" t="str">
        <f t="shared" si="15"/>
        <v>WO</v>
      </c>
      <c r="Y26" s="5" t="s">
        <v>48</v>
      </c>
      <c r="Z26" s="5" t="s">
        <v>48</v>
      </c>
      <c r="AA26" s="5" t="s">
        <v>48</v>
      </c>
      <c r="AB26" s="5" t="s">
        <v>48</v>
      </c>
      <c r="AC26" s="5" t="s">
        <v>48</v>
      </c>
      <c r="AD26" s="5" t="s">
        <v>48</v>
      </c>
      <c r="AE26" s="5" t="str">
        <f t="shared" ref="J26:AM34" si="16">IF(AE$7="sun","WO","")</f>
        <v>WO</v>
      </c>
      <c r="AF26" s="5" t="s">
        <v>45</v>
      </c>
      <c r="AG26" s="5" t="s">
        <v>45</v>
      </c>
      <c r="AH26" s="5" t="s">
        <v>45</v>
      </c>
      <c r="AI26" s="5" t="s">
        <v>45</v>
      </c>
      <c r="AJ26" s="5" t="s">
        <v>45</v>
      </c>
      <c r="AK26" s="5" t="s">
        <v>45</v>
      </c>
      <c r="AL26" s="5" t="str">
        <f t="shared" si="16"/>
        <v>WO</v>
      </c>
      <c r="AM26" s="5" t="str">
        <f t="shared" si="16"/>
        <v/>
      </c>
      <c r="AN26" s="5"/>
      <c r="AO26" s="11">
        <v>18</v>
      </c>
      <c r="AP26" s="5">
        <v>1018</v>
      </c>
      <c r="AQ26" s="5" t="s">
        <v>20</v>
      </c>
      <c r="AR26" s="5" t="s">
        <v>55</v>
      </c>
      <c r="AS26">
        <f t="shared" si="6"/>
        <v>6</v>
      </c>
      <c r="AT26">
        <f t="shared" si="7"/>
        <v>0</v>
      </c>
      <c r="AU26">
        <f t="shared" si="8"/>
        <v>19</v>
      </c>
      <c r="AV26">
        <f t="shared" si="9"/>
        <v>5</v>
      </c>
      <c r="AW26">
        <f t="shared" si="10"/>
        <v>30</v>
      </c>
      <c r="AX26">
        <f t="shared" si="11"/>
        <v>30</v>
      </c>
      <c r="AY26" s="19">
        <v>28000</v>
      </c>
      <c r="AZ26" s="18">
        <f t="shared" si="12"/>
        <v>933.33333333333337</v>
      </c>
      <c r="BA26">
        <f t="shared" si="13"/>
        <v>0</v>
      </c>
      <c r="BB26" s="20">
        <f t="shared" si="14"/>
        <v>28000</v>
      </c>
    </row>
    <row r="27" spans="5:54" x14ac:dyDescent="0.3">
      <c r="E27" s="11">
        <v>19</v>
      </c>
      <c r="F27" s="5">
        <v>1019</v>
      </c>
      <c r="G27" s="5" t="s">
        <v>21</v>
      </c>
      <c r="H27" s="5">
        <f t="shared" si="4"/>
        <v>5</v>
      </c>
      <c r="I27" s="5" t="s">
        <v>48</v>
      </c>
      <c r="J27" s="5" t="str">
        <f t="shared" si="16"/>
        <v>WO</v>
      </c>
      <c r="K27" s="5" t="s">
        <v>48</v>
      </c>
      <c r="L27" s="5" t="s">
        <v>48</v>
      </c>
      <c r="M27" s="5" t="s">
        <v>48</v>
      </c>
      <c r="N27" s="5" t="s">
        <v>48</v>
      </c>
      <c r="O27" s="5" t="s">
        <v>48</v>
      </c>
      <c r="P27" s="5" t="s">
        <v>48</v>
      </c>
      <c r="Q27" s="5" t="str">
        <f t="shared" si="16"/>
        <v>WO</v>
      </c>
      <c r="R27" s="5" t="s">
        <v>48</v>
      </c>
      <c r="S27" s="5" t="s">
        <v>48</v>
      </c>
      <c r="T27" s="5" t="s">
        <v>48</v>
      </c>
      <c r="U27" s="5" t="s">
        <v>48</v>
      </c>
      <c r="V27" s="5" t="s">
        <v>48</v>
      </c>
      <c r="W27" s="5" t="s">
        <v>48</v>
      </c>
      <c r="X27" s="5" t="str">
        <f t="shared" si="16"/>
        <v>WO</v>
      </c>
      <c r="Y27" s="5" t="s">
        <v>48</v>
      </c>
      <c r="Z27" s="5" t="s">
        <v>48</v>
      </c>
      <c r="AA27" s="5" t="s">
        <v>48</v>
      </c>
      <c r="AB27" s="5" t="s">
        <v>48</v>
      </c>
      <c r="AC27" s="5" t="s">
        <v>48</v>
      </c>
      <c r="AD27" s="5" t="s">
        <v>48</v>
      </c>
      <c r="AE27" s="5" t="str">
        <f t="shared" si="16"/>
        <v>WO</v>
      </c>
      <c r="AF27" s="5" t="s">
        <v>45</v>
      </c>
      <c r="AG27" s="5" t="s">
        <v>45</v>
      </c>
      <c r="AH27" s="5" t="s">
        <v>45</v>
      </c>
      <c r="AI27" s="5" t="s">
        <v>45</v>
      </c>
      <c r="AJ27" s="5" t="s">
        <v>45</v>
      </c>
      <c r="AK27" s="5" t="s">
        <v>45</v>
      </c>
      <c r="AL27" s="5" t="str">
        <f t="shared" si="16"/>
        <v>WO</v>
      </c>
      <c r="AM27" s="5" t="str">
        <f t="shared" si="16"/>
        <v/>
      </c>
      <c r="AN27" s="5"/>
      <c r="AO27" s="11">
        <v>19</v>
      </c>
      <c r="AP27" s="5">
        <v>1019</v>
      </c>
      <c r="AQ27" s="5" t="s">
        <v>21</v>
      </c>
      <c r="AR27" s="5" t="s">
        <v>55</v>
      </c>
      <c r="AS27">
        <f t="shared" si="6"/>
        <v>6</v>
      </c>
      <c r="AT27">
        <f t="shared" si="7"/>
        <v>0</v>
      </c>
      <c r="AU27">
        <f t="shared" si="8"/>
        <v>19</v>
      </c>
      <c r="AV27">
        <f t="shared" si="9"/>
        <v>5</v>
      </c>
      <c r="AW27">
        <f t="shared" si="10"/>
        <v>30</v>
      </c>
      <c r="AX27">
        <f t="shared" si="11"/>
        <v>30</v>
      </c>
      <c r="AY27" s="19">
        <v>26000</v>
      </c>
      <c r="AZ27" s="18">
        <f t="shared" si="12"/>
        <v>866.66666666666663</v>
      </c>
      <c r="BA27">
        <f t="shared" si="13"/>
        <v>0</v>
      </c>
      <c r="BB27" s="20">
        <f t="shared" si="14"/>
        <v>26000</v>
      </c>
    </row>
    <row r="28" spans="5:54" x14ac:dyDescent="0.3">
      <c r="E28" s="11">
        <v>20</v>
      </c>
      <c r="F28" s="5">
        <v>1020</v>
      </c>
      <c r="G28" s="5" t="s">
        <v>22</v>
      </c>
      <c r="H28" s="5">
        <f t="shared" si="4"/>
        <v>5</v>
      </c>
      <c r="I28" s="5" t="s">
        <v>48</v>
      </c>
      <c r="J28" s="5" t="str">
        <f t="shared" si="16"/>
        <v>WO</v>
      </c>
      <c r="K28" s="5" t="s">
        <v>48</v>
      </c>
      <c r="L28" s="5" t="s">
        <v>48</v>
      </c>
      <c r="M28" s="5" t="s">
        <v>48</v>
      </c>
      <c r="N28" s="5" t="s">
        <v>48</v>
      </c>
      <c r="O28" s="5" t="s">
        <v>48</v>
      </c>
      <c r="P28" s="5" t="s">
        <v>48</v>
      </c>
      <c r="Q28" s="5" t="str">
        <f t="shared" si="16"/>
        <v>WO</v>
      </c>
      <c r="R28" s="5" t="s">
        <v>48</v>
      </c>
      <c r="S28" s="5" t="s">
        <v>48</v>
      </c>
      <c r="T28" s="5" t="s">
        <v>48</v>
      </c>
      <c r="U28" s="5" t="s">
        <v>48</v>
      </c>
      <c r="V28" s="5" t="s">
        <v>48</v>
      </c>
      <c r="W28" s="5" t="s">
        <v>48</v>
      </c>
      <c r="X28" s="5" t="str">
        <f t="shared" si="16"/>
        <v>WO</v>
      </c>
      <c r="Y28" s="5" t="s">
        <v>48</v>
      </c>
      <c r="Z28" s="5" t="s">
        <v>48</v>
      </c>
      <c r="AA28" s="5" t="s">
        <v>48</v>
      </c>
      <c r="AB28" s="5" t="s">
        <v>48</v>
      </c>
      <c r="AC28" s="5" t="s">
        <v>48</v>
      </c>
      <c r="AD28" s="5" t="s">
        <v>48</v>
      </c>
      <c r="AE28" s="5" t="str">
        <f t="shared" si="16"/>
        <v>WO</v>
      </c>
      <c r="AF28" s="5" t="s">
        <v>45</v>
      </c>
      <c r="AG28" s="5" t="s">
        <v>45</v>
      </c>
      <c r="AH28" s="5" t="s">
        <v>45</v>
      </c>
      <c r="AI28" s="5" t="s">
        <v>46</v>
      </c>
      <c r="AJ28" s="5" t="s">
        <v>45</v>
      </c>
      <c r="AK28" s="5" t="s">
        <v>45</v>
      </c>
      <c r="AL28" s="5" t="str">
        <f t="shared" si="16"/>
        <v>WO</v>
      </c>
      <c r="AM28" s="5" t="str">
        <f t="shared" si="16"/>
        <v/>
      </c>
      <c r="AN28" s="5"/>
      <c r="AO28" s="11">
        <v>20</v>
      </c>
      <c r="AP28" s="5">
        <v>1020</v>
      </c>
      <c r="AQ28" s="5" t="s">
        <v>22</v>
      </c>
      <c r="AR28" s="5" t="s">
        <v>55</v>
      </c>
      <c r="AS28">
        <f t="shared" si="6"/>
        <v>5</v>
      </c>
      <c r="AT28">
        <f t="shared" si="7"/>
        <v>1</v>
      </c>
      <c r="AU28">
        <f t="shared" si="8"/>
        <v>19</v>
      </c>
      <c r="AV28">
        <f t="shared" si="9"/>
        <v>5</v>
      </c>
      <c r="AW28">
        <f t="shared" si="10"/>
        <v>30</v>
      </c>
      <c r="AX28">
        <f t="shared" si="11"/>
        <v>29</v>
      </c>
      <c r="AY28" s="19">
        <v>44000</v>
      </c>
      <c r="AZ28" s="18">
        <f t="shared" si="12"/>
        <v>1466.6666666666667</v>
      </c>
      <c r="BA28">
        <f t="shared" si="13"/>
        <v>1466.6666666666667</v>
      </c>
      <c r="BB28" s="20">
        <f t="shared" si="14"/>
        <v>42533.333333333336</v>
      </c>
    </row>
    <row r="29" spans="5:54" x14ac:dyDescent="0.3">
      <c r="E29" s="11">
        <v>21</v>
      </c>
      <c r="F29" s="5">
        <v>1021</v>
      </c>
      <c r="G29" s="5" t="s">
        <v>23</v>
      </c>
      <c r="H29" s="5">
        <f t="shared" si="4"/>
        <v>5</v>
      </c>
      <c r="I29" s="5" t="s">
        <v>48</v>
      </c>
      <c r="J29" s="5" t="str">
        <f t="shared" si="16"/>
        <v>WO</v>
      </c>
      <c r="K29" s="5" t="s">
        <v>48</v>
      </c>
      <c r="L29" s="5" t="s">
        <v>48</v>
      </c>
      <c r="M29" s="5" t="s">
        <v>48</v>
      </c>
      <c r="N29" s="5" t="s">
        <v>48</v>
      </c>
      <c r="O29" s="5" t="s">
        <v>48</v>
      </c>
      <c r="P29" s="5" t="s">
        <v>48</v>
      </c>
      <c r="Q29" s="5" t="str">
        <f t="shared" si="16"/>
        <v>WO</v>
      </c>
      <c r="R29" s="5" t="s">
        <v>48</v>
      </c>
      <c r="S29" s="5" t="s">
        <v>48</v>
      </c>
      <c r="T29" s="5" t="s">
        <v>48</v>
      </c>
      <c r="U29" s="5" t="s">
        <v>48</v>
      </c>
      <c r="V29" s="5" t="s">
        <v>48</v>
      </c>
      <c r="W29" s="5" t="s">
        <v>48</v>
      </c>
      <c r="X29" s="5" t="str">
        <f t="shared" si="16"/>
        <v>WO</v>
      </c>
      <c r="Y29" s="5" t="s">
        <v>48</v>
      </c>
      <c r="Z29" s="5" t="s">
        <v>48</v>
      </c>
      <c r="AA29" s="5" t="s">
        <v>48</v>
      </c>
      <c r="AB29" s="5" t="s">
        <v>48</v>
      </c>
      <c r="AC29" s="5" t="s">
        <v>48</v>
      </c>
      <c r="AD29" s="5" t="s">
        <v>48</v>
      </c>
      <c r="AE29" s="5" t="str">
        <f t="shared" si="16"/>
        <v>WO</v>
      </c>
      <c r="AF29" s="5" t="s">
        <v>45</v>
      </c>
      <c r="AG29" s="5" t="s">
        <v>45</v>
      </c>
      <c r="AH29" s="5" t="s">
        <v>45</v>
      </c>
      <c r="AI29" s="5" t="s">
        <v>45</v>
      </c>
      <c r="AJ29" s="5" t="s">
        <v>45</v>
      </c>
      <c r="AK29" s="5" t="s">
        <v>45</v>
      </c>
      <c r="AL29" s="5" t="str">
        <f t="shared" si="16"/>
        <v>WO</v>
      </c>
      <c r="AM29" s="5" t="str">
        <f t="shared" si="16"/>
        <v/>
      </c>
      <c r="AN29" s="5"/>
      <c r="AO29" s="11">
        <v>21</v>
      </c>
      <c r="AP29" s="5">
        <v>1021</v>
      </c>
      <c r="AQ29" s="5" t="s">
        <v>23</v>
      </c>
      <c r="AR29" s="5" t="s">
        <v>55</v>
      </c>
      <c r="AS29">
        <f t="shared" si="6"/>
        <v>6</v>
      </c>
      <c r="AT29">
        <f t="shared" si="7"/>
        <v>0</v>
      </c>
      <c r="AU29">
        <f t="shared" si="8"/>
        <v>19</v>
      </c>
      <c r="AV29">
        <f t="shared" si="9"/>
        <v>5</v>
      </c>
      <c r="AW29">
        <f t="shared" si="10"/>
        <v>30</v>
      </c>
      <c r="AX29">
        <f t="shared" si="11"/>
        <v>30</v>
      </c>
      <c r="AY29" s="19">
        <v>48000</v>
      </c>
      <c r="AZ29" s="18">
        <f t="shared" si="12"/>
        <v>1600</v>
      </c>
      <c r="BA29">
        <f t="shared" si="13"/>
        <v>0</v>
      </c>
      <c r="BB29" s="20">
        <f t="shared" si="14"/>
        <v>48000</v>
      </c>
    </row>
    <row r="30" spans="5:54" x14ac:dyDescent="0.3">
      <c r="E30" s="11">
        <v>22</v>
      </c>
      <c r="F30" s="5">
        <v>1022</v>
      </c>
      <c r="G30" s="5" t="s">
        <v>24</v>
      </c>
      <c r="H30" s="5">
        <f t="shared" si="4"/>
        <v>5</v>
      </c>
      <c r="I30" s="5" t="s">
        <v>48</v>
      </c>
      <c r="J30" s="5" t="str">
        <f t="shared" si="16"/>
        <v>WO</v>
      </c>
      <c r="K30" s="5" t="s">
        <v>48</v>
      </c>
      <c r="L30" s="5" t="s">
        <v>48</v>
      </c>
      <c r="M30" s="5" t="s">
        <v>48</v>
      </c>
      <c r="N30" s="5" t="s">
        <v>48</v>
      </c>
      <c r="O30" s="5" t="s">
        <v>48</v>
      </c>
      <c r="P30" s="5" t="s">
        <v>48</v>
      </c>
      <c r="Q30" s="5" t="str">
        <f t="shared" si="16"/>
        <v>WO</v>
      </c>
      <c r="R30" s="5" t="s">
        <v>48</v>
      </c>
      <c r="S30" s="5" t="s">
        <v>48</v>
      </c>
      <c r="T30" s="5" t="s">
        <v>48</v>
      </c>
      <c r="U30" s="5" t="s">
        <v>48</v>
      </c>
      <c r="V30" s="5" t="s">
        <v>48</v>
      </c>
      <c r="W30" s="5" t="s">
        <v>48</v>
      </c>
      <c r="X30" s="5" t="str">
        <f t="shared" si="16"/>
        <v>WO</v>
      </c>
      <c r="Y30" s="5" t="s">
        <v>48</v>
      </c>
      <c r="Z30" s="5" t="s">
        <v>48</v>
      </c>
      <c r="AA30" s="5" t="s">
        <v>48</v>
      </c>
      <c r="AB30" s="5" t="s">
        <v>48</v>
      </c>
      <c r="AC30" s="5" t="s">
        <v>48</v>
      </c>
      <c r="AD30" s="5" t="s">
        <v>48</v>
      </c>
      <c r="AE30" s="5" t="str">
        <f t="shared" si="16"/>
        <v>WO</v>
      </c>
      <c r="AF30" s="5" t="s">
        <v>45</v>
      </c>
      <c r="AG30" s="5" t="s">
        <v>45</v>
      </c>
      <c r="AH30" s="5" t="s">
        <v>45</v>
      </c>
      <c r="AI30" s="5" t="s">
        <v>45</v>
      </c>
      <c r="AJ30" s="5" t="s">
        <v>45</v>
      </c>
      <c r="AK30" s="5" t="s">
        <v>45</v>
      </c>
      <c r="AL30" s="5" t="str">
        <f t="shared" si="16"/>
        <v>WO</v>
      </c>
      <c r="AM30" s="5" t="str">
        <f t="shared" si="16"/>
        <v/>
      </c>
      <c r="AN30" s="5"/>
      <c r="AO30" s="11">
        <v>22</v>
      </c>
      <c r="AP30" s="5">
        <v>1022</v>
      </c>
      <c r="AQ30" s="5" t="s">
        <v>24</v>
      </c>
      <c r="AR30" s="5" t="s">
        <v>55</v>
      </c>
      <c r="AS30">
        <f t="shared" si="6"/>
        <v>6</v>
      </c>
      <c r="AT30">
        <f t="shared" si="7"/>
        <v>0</v>
      </c>
      <c r="AU30">
        <f t="shared" si="8"/>
        <v>19</v>
      </c>
      <c r="AV30">
        <f t="shared" si="9"/>
        <v>5</v>
      </c>
      <c r="AW30">
        <f t="shared" si="10"/>
        <v>30</v>
      </c>
      <c r="AX30">
        <f t="shared" si="11"/>
        <v>30</v>
      </c>
      <c r="AY30" s="19">
        <v>44000</v>
      </c>
      <c r="AZ30" s="18">
        <f t="shared" si="12"/>
        <v>1466.6666666666667</v>
      </c>
      <c r="BA30">
        <f t="shared" si="13"/>
        <v>0</v>
      </c>
      <c r="BB30" s="20">
        <f t="shared" si="14"/>
        <v>44000</v>
      </c>
    </row>
    <row r="31" spans="5:54" x14ac:dyDescent="0.3">
      <c r="E31" s="11">
        <v>23</v>
      </c>
      <c r="F31" s="5">
        <v>1023</v>
      </c>
      <c r="G31" s="5" t="s">
        <v>25</v>
      </c>
      <c r="H31" s="5">
        <f t="shared" si="4"/>
        <v>5</v>
      </c>
      <c r="I31" s="5" t="s">
        <v>48</v>
      </c>
      <c r="J31" s="5" t="str">
        <f t="shared" si="16"/>
        <v>WO</v>
      </c>
      <c r="K31" s="5" t="s">
        <v>48</v>
      </c>
      <c r="L31" s="5" t="s">
        <v>48</v>
      </c>
      <c r="M31" s="5" t="s">
        <v>48</v>
      </c>
      <c r="N31" s="5" t="s">
        <v>48</v>
      </c>
      <c r="O31" s="5" t="s">
        <v>48</v>
      </c>
      <c r="P31" s="5" t="s">
        <v>48</v>
      </c>
      <c r="Q31" s="5" t="str">
        <f t="shared" si="16"/>
        <v>WO</v>
      </c>
      <c r="R31" s="5" t="s">
        <v>48</v>
      </c>
      <c r="S31" s="5" t="s">
        <v>48</v>
      </c>
      <c r="T31" s="5" t="s">
        <v>48</v>
      </c>
      <c r="U31" s="5" t="s">
        <v>48</v>
      </c>
      <c r="V31" s="5" t="s">
        <v>48</v>
      </c>
      <c r="W31" s="5" t="s">
        <v>48</v>
      </c>
      <c r="X31" s="5" t="str">
        <f t="shared" si="16"/>
        <v>WO</v>
      </c>
      <c r="Y31" s="5" t="s">
        <v>48</v>
      </c>
      <c r="Z31" s="5" t="s">
        <v>48</v>
      </c>
      <c r="AA31" s="5" t="s">
        <v>48</v>
      </c>
      <c r="AB31" s="5" t="s">
        <v>48</v>
      </c>
      <c r="AC31" s="5" t="s">
        <v>48</v>
      </c>
      <c r="AD31" s="5" t="s">
        <v>48</v>
      </c>
      <c r="AE31" s="5" t="str">
        <f t="shared" si="16"/>
        <v>WO</v>
      </c>
      <c r="AF31" s="5" t="s">
        <v>45</v>
      </c>
      <c r="AG31" s="5" t="s">
        <v>45</v>
      </c>
      <c r="AH31" s="5" t="s">
        <v>45</v>
      </c>
      <c r="AI31" s="5" t="s">
        <v>45</v>
      </c>
      <c r="AJ31" s="5" t="s">
        <v>45</v>
      </c>
      <c r="AK31" s="5" t="s">
        <v>46</v>
      </c>
      <c r="AL31" s="5" t="str">
        <f t="shared" si="16"/>
        <v>WO</v>
      </c>
      <c r="AM31" s="5" t="str">
        <f t="shared" si="16"/>
        <v/>
      </c>
      <c r="AN31" s="5"/>
      <c r="AO31" s="11">
        <v>23</v>
      </c>
      <c r="AP31" s="5">
        <v>1023</v>
      </c>
      <c r="AQ31" s="5" t="s">
        <v>25</v>
      </c>
      <c r="AR31" s="5" t="s">
        <v>55</v>
      </c>
      <c r="AS31">
        <f t="shared" si="6"/>
        <v>5</v>
      </c>
      <c r="AT31">
        <f t="shared" si="7"/>
        <v>1</v>
      </c>
      <c r="AU31">
        <f t="shared" si="8"/>
        <v>19</v>
      </c>
      <c r="AV31">
        <f t="shared" si="9"/>
        <v>5</v>
      </c>
      <c r="AW31">
        <f t="shared" si="10"/>
        <v>30</v>
      </c>
      <c r="AX31">
        <f t="shared" si="11"/>
        <v>29</v>
      </c>
      <c r="AY31" s="19">
        <v>37000</v>
      </c>
      <c r="AZ31" s="18">
        <f t="shared" si="12"/>
        <v>1233.3333333333333</v>
      </c>
      <c r="BA31">
        <f t="shared" si="13"/>
        <v>1233.3333333333333</v>
      </c>
      <c r="BB31" s="20">
        <f t="shared" si="14"/>
        <v>35766.666666666664</v>
      </c>
    </row>
    <row r="32" spans="5:54" x14ac:dyDescent="0.3">
      <c r="E32" s="11">
        <v>24</v>
      </c>
      <c r="F32" s="5">
        <v>1024</v>
      </c>
      <c r="G32" s="5" t="s">
        <v>26</v>
      </c>
      <c r="H32" s="5">
        <f t="shared" si="4"/>
        <v>5</v>
      </c>
      <c r="I32" s="5" t="s">
        <v>48</v>
      </c>
      <c r="J32" s="5" t="str">
        <f t="shared" si="16"/>
        <v>WO</v>
      </c>
      <c r="K32" s="5" t="s">
        <v>48</v>
      </c>
      <c r="L32" s="5" t="s">
        <v>48</v>
      </c>
      <c r="M32" s="5" t="s">
        <v>48</v>
      </c>
      <c r="N32" s="5" t="s">
        <v>48</v>
      </c>
      <c r="O32" s="5" t="s">
        <v>48</v>
      </c>
      <c r="P32" s="5" t="s">
        <v>48</v>
      </c>
      <c r="Q32" s="5" t="str">
        <f t="shared" si="16"/>
        <v>WO</v>
      </c>
      <c r="R32" s="5" t="s">
        <v>48</v>
      </c>
      <c r="S32" s="5" t="s">
        <v>48</v>
      </c>
      <c r="T32" s="5" t="s">
        <v>48</v>
      </c>
      <c r="U32" s="5" t="s">
        <v>48</v>
      </c>
      <c r="V32" s="5" t="s">
        <v>48</v>
      </c>
      <c r="W32" s="5" t="s">
        <v>48</v>
      </c>
      <c r="X32" s="5" t="str">
        <f t="shared" si="16"/>
        <v>WO</v>
      </c>
      <c r="Y32" s="5" t="s">
        <v>48</v>
      </c>
      <c r="Z32" s="5" t="s">
        <v>48</v>
      </c>
      <c r="AA32" s="5" t="s">
        <v>48</v>
      </c>
      <c r="AB32" s="5" t="s">
        <v>48</v>
      </c>
      <c r="AC32" s="5" t="s">
        <v>48</v>
      </c>
      <c r="AD32" s="5" t="s">
        <v>48</v>
      </c>
      <c r="AE32" s="5" t="str">
        <f t="shared" si="16"/>
        <v>WO</v>
      </c>
      <c r="AF32" s="5" t="s">
        <v>45</v>
      </c>
      <c r="AG32" s="5" t="s">
        <v>45</v>
      </c>
      <c r="AH32" s="5" t="s">
        <v>45</v>
      </c>
      <c r="AI32" s="5" t="s">
        <v>45</v>
      </c>
      <c r="AJ32" s="5" t="s">
        <v>45</v>
      </c>
      <c r="AK32" s="5" t="s">
        <v>45</v>
      </c>
      <c r="AL32" s="5" t="str">
        <f t="shared" si="16"/>
        <v>WO</v>
      </c>
      <c r="AM32" s="5" t="str">
        <f t="shared" si="16"/>
        <v/>
      </c>
      <c r="AN32" s="5"/>
      <c r="AO32" s="11">
        <v>24</v>
      </c>
      <c r="AP32" s="5">
        <v>1024</v>
      </c>
      <c r="AQ32" s="5" t="s">
        <v>26</v>
      </c>
      <c r="AR32" s="5" t="s">
        <v>55</v>
      </c>
      <c r="AS32">
        <f t="shared" si="6"/>
        <v>6</v>
      </c>
      <c r="AT32">
        <f t="shared" si="7"/>
        <v>0</v>
      </c>
      <c r="AU32">
        <f t="shared" si="8"/>
        <v>19</v>
      </c>
      <c r="AV32">
        <f t="shared" si="9"/>
        <v>5</v>
      </c>
      <c r="AW32">
        <f t="shared" si="10"/>
        <v>30</v>
      </c>
      <c r="AX32">
        <f t="shared" si="11"/>
        <v>30</v>
      </c>
      <c r="AY32" s="19">
        <v>26000</v>
      </c>
      <c r="AZ32" s="18">
        <f t="shared" si="12"/>
        <v>866.66666666666663</v>
      </c>
      <c r="BA32">
        <f t="shared" si="13"/>
        <v>0</v>
      </c>
      <c r="BB32" s="20">
        <f t="shared" si="14"/>
        <v>26000</v>
      </c>
    </row>
    <row r="33" spans="5:54" x14ac:dyDescent="0.3">
      <c r="E33" s="11">
        <v>25</v>
      </c>
      <c r="F33" s="5">
        <v>1025</v>
      </c>
      <c r="G33" s="5" t="s">
        <v>27</v>
      </c>
      <c r="H33" s="5">
        <f t="shared" si="4"/>
        <v>5</v>
      </c>
      <c r="I33" s="5" t="s">
        <v>48</v>
      </c>
      <c r="J33" s="5" t="str">
        <f t="shared" si="16"/>
        <v>WO</v>
      </c>
      <c r="K33" s="5" t="s">
        <v>48</v>
      </c>
      <c r="L33" s="5" t="s">
        <v>48</v>
      </c>
      <c r="M33" s="5" t="s">
        <v>48</v>
      </c>
      <c r="N33" s="5" t="s">
        <v>48</v>
      </c>
      <c r="O33" s="5" t="s">
        <v>48</v>
      </c>
      <c r="P33" s="5" t="s">
        <v>48</v>
      </c>
      <c r="Q33" s="5" t="str">
        <f t="shared" si="16"/>
        <v>WO</v>
      </c>
      <c r="R33" s="5" t="s">
        <v>48</v>
      </c>
      <c r="S33" s="5" t="s">
        <v>48</v>
      </c>
      <c r="T33" s="5" t="s">
        <v>48</v>
      </c>
      <c r="U33" s="5" t="s">
        <v>48</v>
      </c>
      <c r="V33" s="5" t="s">
        <v>48</v>
      </c>
      <c r="W33" s="5" t="s">
        <v>48</v>
      </c>
      <c r="X33" s="5" t="str">
        <f t="shared" si="16"/>
        <v>WO</v>
      </c>
      <c r="Y33" s="5" t="s">
        <v>48</v>
      </c>
      <c r="Z33" s="5" t="s">
        <v>48</v>
      </c>
      <c r="AA33" s="5" t="s">
        <v>48</v>
      </c>
      <c r="AB33" s="5" t="s">
        <v>48</v>
      </c>
      <c r="AC33" s="5" t="s">
        <v>48</v>
      </c>
      <c r="AD33" s="5" t="s">
        <v>48</v>
      </c>
      <c r="AE33" s="5" t="str">
        <f t="shared" si="16"/>
        <v>WO</v>
      </c>
      <c r="AF33" s="5" t="s">
        <v>45</v>
      </c>
      <c r="AG33" s="5" t="s">
        <v>45</v>
      </c>
      <c r="AH33" s="5" t="s">
        <v>45</v>
      </c>
      <c r="AI33" s="5" t="s">
        <v>45</v>
      </c>
      <c r="AJ33" s="5" t="s">
        <v>45</v>
      </c>
      <c r="AK33" s="5" t="s">
        <v>45</v>
      </c>
      <c r="AL33" s="5" t="str">
        <f t="shared" si="16"/>
        <v>WO</v>
      </c>
      <c r="AM33" s="5" t="str">
        <f t="shared" si="16"/>
        <v/>
      </c>
      <c r="AN33" s="5"/>
      <c r="AO33" s="11">
        <v>25</v>
      </c>
      <c r="AP33" s="5">
        <v>1025</v>
      </c>
      <c r="AQ33" s="5" t="s">
        <v>27</v>
      </c>
      <c r="AR33" s="5" t="s">
        <v>55</v>
      </c>
      <c r="AS33">
        <f t="shared" si="6"/>
        <v>6</v>
      </c>
      <c r="AT33">
        <f t="shared" si="7"/>
        <v>0</v>
      </c>
      <c r="AU33">
        <f t="shared" si="8"/>
        <v>19</v>
      </c>
      <c r="AV33">
        <f t="shared" si="9"/>
        <v>5</v>
      </c>
      <c r="AW33">
        <f t="shared" si="10"/>
        <v>30</v>
      </c>
      <c r="AX33">
        <f t="shared" si="11"/>
        <v>30</v>
      </c>
      <c r="AY33" s="19">
        <v>62000</v>
      </c>
      <c r="AZ33" s="18">
        <f t="shared" si="12"/>
        <v>2066.6666666666665</v>
      </c>
      <c r="BA33">
        <f t="shared" si="13"/>
        <v>0</v>
      </c>
      <c r="BB33" s="20">
        <f t="shared" si="14"/>
        <v>62000</v>
      </c>
    </row>
    <row r="34" spans="5:54" x14ac:dyDescent="0.3">
      <c r="E34" s="11">
        <v>26</v>
      </c>
      <c r="F34" s="5">
        <v>1026</v>
      </c>
      <c r="G34" s="5" t="s">
        <v>28</v>
      </c>
      <c r="H34" s="5">
        <f t="shared" si="4"/>
        <v>5</v>
      </c>
      <c r="I34" s="5" t="s">
        <v>48</v>
      </c>
      <c r="J34" s="5" t="str">
        <f t="shared" si="16"/>
        <v>WO</v>
      </c>
      <c r="K34" s="5" t="s">
        <v>48</v>
      </c>
      <c r="L34" s="5" t="s">
        <v>48</v>
      </c>
      <c r="M34" s="5" t="s">
        <v>48</v>
      </c>
      <c r="N34" s="5" t="s">
        <v>48</v>
      </c>
      <c r="O34" s="5" t="s">
        <v>48</v>
      </c>
      <c r="P34" s="5" t="s">
        <v>48</v>
      </c>
      <c r="Q34" s="5" t="str">
        <f t="shared" si="16"/>
        <v>WO</v>
      </c>
      <c r="R34" s="5" t="s">
        <v>48</v>
      </c>
      <c r="S34" s="5" t="s">
        <v>48</v>
      </c>
      <c r="T34" s="5" t="s">
        <v>48</v>
      </c>
      <c r="U34" s="5" t="s">
        <v>48</v>
      </c>
      <c r="V34" s="5" t="s">
        <v>48</v>
      </c>
      <c r="W34" s="5" t="s">
        <v>48</v>
      </c>
      <c r="X34" s="5" t="str">
        <f t="shared" si="16"/>
        <v>WO</v>
      </c>
      <c r="Y34" s="5" t="s">
        <v>48</v>
      </c>
      <c r="Z34" s="5" t="s">
        <v>48</v>
      </c>
      <c r="AA34" s="5" t="s">
        <v>48</v>
      </c>
      <c r="AB34" s="5" t="s">
        <v>48</v>
      </c>
      <c r="AC34" s="5" t="s">
        <v>48</v>
      </c>
      <c r="AD34" s="5" t="s">
        <v>48</v>
      </c>
      <c r="AE34" s="5" t="str">
        <f t="shared" si="16"/>
        <v>WO</v>
      </c>
      <c r="AF34" s="5" t="s">
        <v>46</v>
      </c>
      <c r="AG34" s="5" t="s">
        <v>45</v>
      </c>
      <c r="AH34" s="5" t="s">
        <v>45</v>
      </c>
      <c r="AI34" s="5" t="s">
        <v>45</v>
      </c>
      <c r="AJ34" s="5" t="s">
        <v>45</v>
      </c>
      <c r="AK34" s="5" t="s">
        <v>45</v>
      </c>
      <c r="AL34" s="5" t="str">
        <f t="shared" si="16"/>
        <v>WO</v>
      </c>
      <c r="AM34" s="5" t="str">
        <f t="shared" si="16"/>
        <v/>
      </c>
      <c r="AN34" s="5"/>
      <c r="AO34" s="11">
        <v>26</v>
      </c>
      <c r="AP34" s="5">
        <v>1026</v>
      </c>
      <c r="AQ34" s="5" t="s">
        <v>28</v>
      </c>
      <c r="AR34" s="5" t="s">
        <v>55</v>
      </c>
      <c r="AS34">
        <f t="shared" si="6"/>
        <v>5</v>
      </c>
      <c r="AT34">
        <f t="shared" si="7"/>
        <v>1</v>
      </c>
      <c r="AU34">
        <f t="shared" si="8"/>
        <v>19</v>
      </c>
      <c r="AV34">
        <f t="shared" si="9"/>
        <v>5</v>
      </c>
      <c r="AW34">
        <f t="shared" si="10"/>
        <v>30</v>
      </c>
      <c r="AX34">
        <f t="shared" si="11"/>
        <v>29</v>
      </c>
      <c r="AY34" s="19">
        <v>25000</v>
      </c>
      <c r="AZ34" s="18">
        <f t="shared" si="12"/>
        <v>833.33333333333337</v>
      </c>
      <c r="BA34">
        <f t="shared" si="13"/>
        <v>833.33333333333337</v>
      </c>
      <c r="BB34" s="20">
        <f t="shared" si="14"/>
        <v>24166.666666666668</v>
      </c>
    </row>
    <row r="35" spans="5:54" x14ac:dyDescent="0.3">
      <c r="E35" s="11">
        <v>27</v>
      </c>
      <c r="F35" s="5">
        <v>1027</v>
      </c>
      <c r="G35" s="5" t="s">
        <v>29</v>
      </c>
      <c r="H35" s="5">
        <f t="shared" si="4"/>
        <v>5</v>
      </c>
      <c r="I35" s="5" t="s">
        <v>48</v>
      </c>
      <c r="J35" s="5" t="str">
        <f t="shared" ref="J35:AM38" si="17">IF(J$7="sun","WO","")</f>
        <v>WO</v>
      </c>
      <c r="K35" s="5" t="s">
        <v>48</v>
      </c>
      <c r="L35" s="5" t="s">
        <v>48</v>
      </c>
      <c r="M35" s="5" t="s">
        <v>48</v>
      </c>
      <c r="N35" s="5" t="s">
        <v>48</v>
      </c>
      <c r="O35" s="5" t="s">
        <v>48</v>
      </c>
      <c r="P35" s="5" t="s">
        <v>48</v>
      </c>
      <c r="Q35" s="5" t="str">
        <f t="shared" si="17"/>
        <v>WO</v>
      </c>
      <c r="R35" s="5" t="s">
        <v>48</v>
      </c>
      <c r="S35" s="5" t="s">
        <v>48</v>
      </c>
      <c r="T35" s="5" t="s">
        <v>48</v>
      </c>
      <c r="U35" s="5" t="s">
        <v>48</v>
      </c>
      <c r="V35" s="5" t="s">
        <v>48</v>
      </c>
      <c r="W35" s="5" t="s">
        <v>48</v>
      </c>
      <c r="X35" s="5" t="str">
        <f t="shared" si="17"/>
        <v>WO</v>
      </c>
      <c r="Y35" s="5" t="s">
        <v>48</v>
      </c>
      <c r="Z35" s="5" t="s">
        <v>48</v>
      </c>
      <c r="AA35" s="5" t="s">
        <v>48</v>
      </c>
      <c r="AB35" s="5" t="s">
        <v>48</v>
      </c>
      <c r="AC35" s="5" t="s">
        <v>48</v>
      </c>
      <c r="AD35" s="5" t="s">
        <v>48</v>
      </c>
      <c r="AE35" s="5" t="str">
        <f t="shared" si="17"/>
        <v>WO</v>
      </c>
      <c r="AF35" s="5" t="s">
        <v>45</v>
      </c>
      <c r="AG35" s="5" t="s">
        <v>45</v>
      </c>
      <c r="AH35" s="5" t="s">
        <v>45</v>
      </c>
      <c r="AI35" s="5" t="s">
        <v>45</v>
      </c>
      <c r="AJ35" s="5" t="s">
        <v>45</v>
      </c>
      <c r="AK35" s="5" t="s">
        <v>45</v>
      </c>
      <c r="AL35" s="5" t="str">
        <f t="shared" si="17"/>
        <v>WO</v>
      </c>
      <c r="AM35" s="5" t="str">
        <f t="shared" si="17"/>
        <v/>
      </c>
      <c r="AN35" s="5"/>
      <c r="AO35" s="11">
        <v>27</v>
      </c>
      <c r="AP35" s="5">
        <v>1027</v>
      </c>
      <c r="AQ35" s="5" t="s">
        <v>29</v>
      </c>
      <c r="AR35" s="5" t="s">
        <v>55</v>
      </c>
      <c r="AS35">
        <f t="shared" si="6"/>
        <v>6</v>
      </c>
      <c r="AT35">
        <f t="shared" si="7"/>
        <v>0</v>
      </c>
      <c r="AU35">
        <f t="shared" si="8"/>
        <v>19</v>
      </c>
      <c r="AV35">
        <f t="shared" si="9"/>
        <v>5</v>
      </c>
      <c r="AW35">
        <f t="shared" si="10"/>
        <v>30</v>
      </c>
      <c r="AX35">
        <f t="shared" si="11"/>
        <v>30</v>
      </c>
      <c r="AY35" s="19">
        <v>46000</v>
      </c>
      <c r="AZ35" s="18">
        <f t="shared" si="12"/>
        <v>1533.3333333333333</v>
      </c>
      <c r="BA35">
        <f t="shared" si="13"/>
        <v>0</v>
      </c>
      <c r="BB35" s="20">
        <f t="shared" si="14"/>
        <v>46000</v>
      </c>
    </row>
    <row r="36" spans="5:54" x14ac:dyDescent="0.3">
      <c r="E36" s="11">
        <v>28</v>
      </c>
      <c r="F36" s="5">
        <v>1028</v>
      </c>
      <c r="G36" s="5" t="s">
        <v>30</v>
      </c>
      <c r="H36" s="5">
        <f t="shared" si="4"/>
        <v>5</v>
      </c>
      <c r="I36" s="5" t="s">
        <v>48</v>
      </c>
      <c r="J36" s="5" t="str">
        <f t="shared" si="17"/>
        <v>WO</v>
      </c>
      <c r="K36" s="5" t="s">
        <v>48</v>
      </c>
      <c r="L36" s="5" t="s">
        <v>48</v>
      </c>
      <c r="M36" s="5" t="s">
        <v>48</v>
      </c>
      <c r="N36" s="5" t="s">
        <v>48</v>
      </c>
      <c r="O36" s="5" t="s">
        <v>48</v>
      </c>
      <c r="P36" s="5" t="s">
        <v>48</v>
      </c>
      <c r="Q36" s="5" t="str">
        <f t="shared" si="17"/>
        <v>WO</v>
      </c>
      <c r="R36" s="5" t="s">
        <v>48</v>
      </c>
      <c r="S36" s="5" t="s">
        <v>48</v>
      </c>
      <c r="T36" s="5" t="s">
        <v>48</v>
      </c>
      <c r="U36" s="5" t="s">
        <v>48</v>
      </c>
      <c r="V36" s="5" t="s">
        <v>48</v>
      </c>
      <c r="W36" s="5" t="s">
        <v>48</v>
      </c>
      <c r="X36" s="5" t="str">
        <f t="shared" si="17"/>
        <v>WO</v>
      </c>
      <c r="Y36" s="5" t="s">
        <v>48</v>
      </c>
      <c r="Z36" s="5" t="s">
        <v>48</v>
      </c>
      <c r="AA36" s="5" t="s">
        <v>48</v>
      </c>
      <c r="AB36" s="5" t="s">
        <v>48</v>
      </c>
      <c r="AC36" s="5" t="s">
        <v>48</v>
      </c>
      <c r="AD36" s="5" t="s">
        <v>48</v>
      </c>
      <c r="AE36" s="5" t="str">
        <f t="shared" si="17"/>
        <v>WO</v>
      </c>
      <c r="AF36" s="5" t="s">
        <v>45</v>
      </c>
      <c r="AG36" s="5" t="s">
        <v>45</v>
      </c>
      <c r="AH36" s="5" t="s">
        <v>45</v>
      </c>
      <c r="AI36" s="5" t="s">
        <v>45</v>
      </c>
      <c r="AJ36" s="5" t="s">
        <v>45</v>
      </c>
      <c r="AK36" s="5" t="s">
        <v>45</v>
      </c>
      <c r="AL36" s="5" t="str">
        <f t="shared" si="17"/>
        <v>WO</v>
      </c>
      <c r="AM36" s="5" t="str">
        <f t="shared" si="17"/>
        <v/>
      </c>
      <c r="AN36" s="5"/>
      <c r="AO36" s="11">
        <v>28</v>
      </c>
      <c r="AP36" s="5">
        <v>1028</v>
      </c>
      <c r="AQ36" s="5" t="s">
        <v>30</v>
      </c>
      <c r="AR36" s="5" t="s">
        <v>55</v>
      </c>
      <c r="AS36">
        <f t="shared" si="6"/>
        <v>6</v>
      </c>
      <c r="AT36">
        <f t="shared" si="7"/>
        <v>0</v>
      </c>
      <c r="AU36">
        <f t="shared" si="8"/>
        <v>19</v>
      </c>
      <c r="AV36">
        <f t="shared" si="9"/>
        <v>5</v>
      </c>
      <c r="AW36">
        <f t="shared" si="10"/>
        <v>30</v>
      </c>
      <c r="AX36">
        <f t="shared" si="11"/>
        <v>30</v>
      </c>
      <c r="AY36" s="19">
        <v>60000</v>
      </c>
      <c r="AZ36" s="18">
        <f t="shared" si="12"/>
        <v>2000</v>
      </c>
      <c r="BA36">
        <f t="shared" si="13"/>
        <v>0</v>
      </c>
      <c r="BB36" s="20">
        <f t="shared" si="14"/>
        <v>60000</v>
      </c>
    </row>
    <row r="37" spans="5:54" x14ac:dyDescent="0.3">
      <c r="E37" s="11">
        <v>29</v>
      </c>
      <c r="F37" s="5">
        <v>1029</v>
      </c>
      <c r="G37" s="5" t="s">
        <v>31</v>
      </c>
      <c r="H37" s="5">
        <f t="shared" si="4"/>
        <v>5</v>
      </c>
      <c r="I37" s="5" t="s">
        <v>48</v>
      </c>
      <c r="J37" s="5" t="str">
        <f t="shared" si="17"/>
        <v>WO</v>
      </c>
      <c r="K37" s="5" t="s">
        <v>48</v>
      </c>
      <c r="L37" s="5" t="s">
        <v>48</v>
      </c>
      <c r="M37" s="5" t="s">
        <v>48</v>
      </c>
      <c r="N37" s="5" t="s">
        <v>48</v>
      </c>
      <c r="O37" s="5" t="s">
        <v>48</v>
      </c>
      <c r="P37" s="5" t="s">
        <v>48</v>
      </c>
      <c r="Q37" s="5" t="str">
        <f t="shared" si="17"/>
        <v>WO</v>
      </c>
      <c r="R37" s="5" t="s">
        <v>48</v>
      </c>
      <c r="S37" s="5" t="s">
        <v>48</v>
      </c>
      <c r="T37" s="5" t="s">
        <v>48</v>
      </c>
      <c r="U37" s="5" t="s">
        <v>48</v>
      </c>
      <c r="V37" s="5" t="s">
        <v>48</v>
      </c>
      <c r="W37" s="5" t="s">
        <v>48</v>
      </c>
      <c r="X37" s="5" t="str">
        <f t="shared" si="17"/>
        <v>WO</v>
      </c>
      <c r="Y37" s="5" t="s">
        <v>48</v>
      </c>
      <c r="Z37" s="5" t="s">
        <v>48</v>
      </c>
      <c r="AA37" s="5" t="s">
        <v>48</v>
      </c>
      <c r="AB37" s="5" t="s">
        <v>48</v>
      </c>
      <c r="AC37" s="5" t="s">
        <v>48</v>
      </c>
      <c r="AD37" s="5" t="s">
        <v>48</v>
      </c>
      <c r="AE37" s="5" t="str">
        <f t="shared" si="17"/>
        <v>WO</v>
      </c>
      <c r="AF37" s="5" t="s">
        <v>45</v>
      </c>
      <c r="AG37" s="5" t="s">
        <v>45</v>
      </c>
      <c r="AH37" s="5" t="s">
        <v>45</v>
      </c>
      <c r="AI37" s="5" t="s">
        <v>45</v>
      </c>
      <c r="AJ37" s="5" t="s">
        <v>45</v>
      </c>
      <c r="AK37" s="5" t="s">
        <v>45</v>
      </c>
      <c r="AL37" s="5" t="str">
        <f t="shared" si="17"/>
        <v>WO</v>
      </c>
      <c r="AM37" s="5" t="str">
        <f t="shared" si="17"/>
        <v/>
      </c>
      <c r="AN37" s="5"/>
      <c r="AO37" s="11">
        <v>29</v>
      </c>
      <c r="AP37" s="5">
        <v>1029</v>
      </c>
      <c r="AQ37" s="5" t="s">
        <v>31</v>
      </c>
      <c r="AR37" s="5" t="s">
        <v>55</v>
      </c>
      <c r="AS37">
        <f t="shared" si="6"/>
        <v>6</v>
      </c>
      <c r="AT37">
        <f t="shared" si="7"/>
        <v>0</v>
      </c>
      <c r="AU37">
        <f t="shared" si="8"/>
        <v>19</v>
      </c>
      <c r="AV37">
        <f t="shared" si="9"/>
        <v>5</v>
      </c>
      <c r="AW37">
        <f t="shared" si="10"/>
        <v>30</v>
      </c>
      <c r="AX37">
        <f t="shared" si="11"/>
        <v>30</v>
      </c>
      <c r="AY37" s="19">
        <v>28000</v>
      </c>
      <c r="AZ37" s="18">
        <f t="shared" si="12"/>
        <v>933.33333333333337</v>
      </c>
      <c r="BA37">
        <f t="shared" si="13"/>
        <v>0</v>
      </c>
      <c r="BB37" s="20">
        <f t="shared" si="14"/>
        <v>28000</v>
      </c>
    </row>
    <row r="38" spans="5:54" x14ac:dyDescent="0.3">
      <c r="E38" s="12">
        <v>30</v>
      </c>
      <c r="F38" s="6">
        <v>1030</v>
      </c>
      <c r="G38" s="6" t="s">
        <v>32</v>
      </c>
      <c r="H38" s="6">
        <f t="shared" si="4"/>
        <v>5</v>
      </c>
      <c r="I38" s="5" t="s">
        <v>48</v>
      </c>
      <c r="J38" s="5" t="str">
        <f t="shared" si="17"/>
        <v>WO</v>
      </c>
      <c r="K38" s="5" t="s">
        <v>48</v>
      </c>
      <c r="L38" s="5" t="s">
        <v>48</v>
      </c>
      <c r="M38" s="5" t="s">
        <v>48</v>
      </c>
      <c r="N38" s="5" t="s">
        <v>48</v>
      </c>
      <c r="O38" s="5" t="s">
        <v>48</v>
      </c>
      <c r="P38" s="5" t="s">
        <v>48</v>
      </c>
      <c r="Q38" s="5" t="str">
        <f t="shared" si="17"/>
        <v>WO</v>
      </c>
      <c r="R38" s="5" t="s">
        <v>48</v>
      </c>
      <c r="S38" s="5" t="s">
        <v>48</v>
      </c>
      <c r="T38" s="5" t="s">
        <v>48</v>
      </c>
      <c r="U38" s="5" t="s">
        <v>48</v>
      </c>
      <c r="V38" s="5" t="s">
        <v>48</v>
      </c>
      <c r="W38" s="5" t="s">
        <v>48</v>
      </c>
      <c r="X38" s="5" t="str">
        <f t="shared" si="17"/>
        <v>WO</v>
      </c>
      <c r="Y38" s="5" t="s">
        <v>48</v>
      </c>
      <c r="Z38" s="5" t="s">
        <v>48</v>
      </c>
      <c r="AA38" s="5" t="s">
        <v>48</v>
      </c>
      <c r="AB38" s="5" t="s">
        <v>48</v>
      </c>
      <c r="AC38" s="5" t="s">
        <v>48</v>
      </c>
      <c r="AD38" s="5" t="s">
        <v>48</v>
      </c>
      <c r="AE38" s="5" t="str">
        <f t="shared" si="17"/>
        <v>WO</v>
      </c>
      <c r="AF38" s="5" t="s">
        <v>45</v>
      </c>
      <c r="AG38" s="5" t="s">
        <v>45</v>
      </c>
      <c r="AH38" s="5" t="s">
        <v>45</v>
      </c>
      <c r="AI38" s="5" t="s">
        <v>45</v>
      </c>
      <c r="AJ38" s="5" t="s">
        <v>46</v>
      </c>
      <c r="AK38" s="5" t="s">
        <v>45</v>
      </c>
      <c r="AL38" s="5" t="str">
        <f t="shared" si="17"/>
        <v>WO</v>
      </c>
      <c r="AM38" s="5" t="str">
        <f t="shared" si="17"/>
        <v/>
      </c>
      <c r="AN38" s="6"/>
      <c r="AO38" s="12">
        <v>30</v>
      </c>
      <c r="AP38" s="6">
        <v>1030</v>
      </c>
      <c r="AQ38" s="6" t="s">
        <v>32</v>
      </c>
      <c r="AR38" s="5" t="s">
        <v>55</v>
      </c>
      <c r="AS38">
        <f t="shared" si="6"/>
        <v>5</v>
      </c>
      <c r="AT38">
        <f t="shared" si="7"/>
        <v>1</v>
      </c>
      <c r="AU38">
        <f t="shared" si="8"/>
        <v>19</v>
      </c>
      <c r="AV38">
        <f t="shared" si="9"/>
        <v>5</v>
      </c>
      <c r="AW38">
        <f t="shared" si="10"/>
        <v>30</v>
      </c>
      <c r="AX38">
        <f t="shared" si="11"/>
        <v>29</v>
      </c>
      <c r="AY38" s="19">
        <v>26000</v>
      </c>
      <c r="AZ38" s="18">
        <f t="shared" si="12"/>
        <v>866.66666666666663</v>
      </c>
      <c r="BA38">
        <f t="shared" si="13"/>
        <v>866.66666666666663</v>
      </c>
      <c r="BB38" s="20">
        <f t="shared" si="14"/>
        <v>25133.333333333332</v>
      </c>
    </row>
    <row r="39" spans="5:54" x14ac:dyDescent="0.3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BB39" s="17"/>
    </row>
    <row r="40" spans="5:54" x14ac:dyDescent="0.3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BB40" s="17"/>
    </row>
  </sheetData>
  <phoneticPr fontId="3" type="noConversion"/>
  <conditionalFormatting sqref="I9:AM38 K10:P39 I10:I39">
    <cfRule type="containsText" dxfId="27" priority="1" operator="containsText" text="L">
      <formula>NOT(ISERROR(SEARCH("L",I9)))</formula>
    </cfRule>
    <cfRule type="containsText" dxfId="26" priority="2" operator="containsText" text="AB">
      <formula>NOT(ISERROR(SEARCH("AB",I9)))</formula>
    </cfRule>
    <cfRule type="containsText" dxfId="25" priority="3" operator="containsText" text="P">
      <formula>NOT(ISERROR(SEARCH("P",I9)))</formula>
    </cfRule>
  </conditionalFormatting>
  <conditionalFormatting sqref="I9:AM40">
    <cfRule type="containsText" dxfId="24" priority="4" operator="containsText" text="wo">
      <formula>NOT(ISERROR(SEARCH("wo",I9)))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6E9AE4-FA3C-480E-9955-611E3C8E5D68}">
          <x14:formula1>
            <xm:f>'ROUGH '!$A$1:$A$12</xm:f>
          </x14:formula1>
          <xm:sqref>H5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8E1C-B3EB-4596-A252-AB29C8DDE377}">
  <dimension ref="A5:BB40"/>
  <sheetViews>
    <sheetView topLeftCell="A5" zoomScale="70" workbookViewId="0">
      <selection activeCell="AI9" sqref="AI9:AI38"/>
    </sheetView>
  </sheetViews>
  <sheetFormatPr defaultRowHeight="14.4" x14ac:dyDescent="0.3"/>
  <cols>
    <col min="7" max="7" width="22.21875" customWidth="1"/>
    <col min="8" max="8" width="16.5546875" bestFit="1" customWidth="1"/>
    <col min="9" max="9" width="4.77734375" bestFit="1" customWidth="1"/>
    <col min="10" max="10" width="4" bestFit="1" customWidth="1"/>
    <col min="11" max="11" width="4.77734375" bestFit="1" customWidth="1"/>
    <col min="12" max="12" width="4" bestFit="1" customWidth="1"/>
    <col min="13" max="13" width="3" bestFit="1" customWidth="1"/>
    <col min="14" max="14" width="3.5546875" bestFit="1" customWidth="1"/>
    <col min="15" max="15" width="4.88671875" bestFit="1" customWidth="1"/>
    <col min="16" max="16" width="4.77734375" bestFit="1" customWidth="1"/>
    <col min="17" max="17" width="4" bestFit="1" customWidth="1"/>
    <col min="18" max="18" width="4.77734375" bestFit="1" customWidth="1"/>
    <col min="19" max="19" width="4" bestFit="1" customWidth="1"/>
    <col min="20" max="20" width="3" bestFit="1" customWidth="1"/>
    <col min="21" max="21" width="3.5546875" bestFit="1" customWidth="1"/>
    <col min="22" max="22" width="3.88671875" bestFit="1" customWidth="1"/>
    <col min="23" max="23" width="4.77734375" bestFit="1" customWidth="1"/>
    <col min="24" max="24" width="4" bestFit="1" customWidth="1"/>
    <col min="25" max="25" width="4.77734375" bestFit="1" customWidth="1"/>
    <col min="26" max="26" width="4" bestFit="1" customWidth="1"/>
    <col min="27" max="27" width="3" bestFit="1" customWidth="1"/>
    <col min="28" max="28" width="3.5546875" bestFit="1" customWidth="1"/>
    <col min="29" max="29" width="3.88671875" bestFit="1" customWidth="1"/>
    <col min="30" max="30" width="4.77734375" bestFit="1" customWidth="1"/>
    <col min="31" max="31" width="4" bestFit="1" customWidth="1"/>
    <col min="32" max="32" width="4.77734375" bestFit="1" customWidth="1"/>
    <col min="33" max="33" width="4" bestFit="1" customWidth="1"/>
    <col min="34" max="34" width="3" bestFit="1" customWidth="1"/>
    <col min="35" max="35" width="3.5546875" bestFit="1" customWidth="1"/>
    <col min="36" max="36" width="3.88671875" bestFit="1" customWidth="1"/>
    <col min="37" max="37" width="4.77734375" bestFit="1" customWidth="1"/>
    <col min="38" max="38" width="4" bestFit="1" customWidth="1"/>
    <col min="39" max="39" width="4.77734375" bestFit="1" customWidth="1"/>
    <col min="40" max="40" width="12.44140625" bestFit="1" customWidth="1"/>
    <col min="41" max="41" width="5.44140625" bestFit="1" customWidth="1"/>
    <col min="43" max="43" width="19.33203125" bestFit="1" customWidth="1"/>
    <col min="44" max="44" width="19.33203125" customWidth="1"/>
    <col min="48" max="48" width="9.77734375" bestFit="1" customWidth="1"/>
    <col min="49" max="49" width="11.77734375" bestFit="1" customWidth="1"/>
    <col min="50" max="50" width="10.88671875" bestFit="1" customWidth="1"/>
    <col min="52" max="52" width="16" bestFit="1" customWidth="1"/>
    <col min="53" max="53" width="12" bestFit="1" customWidth="1"/>
    <col min="54" max="54" width="22.6640625" bestFit="1" customWidth="1"/>
  </cols>
  <sheetData>
    <row r="5" spans="1:54" x14ac:dyDescent="0.3">
      <c r="G5" t="s">
        <v>34</v>
      </c>
      <c r="H5" s="1">
        <v>45474</v>
      </c>
    </row>
    <row r="6" spans="1:54" x14ac:dyDescent="0.3">
      <c r="H6" s="1">
        <f>EOMONTH(H5,0)</f>
        <v>45504</v>
      </c>
    </row>
    <row r="7" spans="1:54" x14ac:dyDescent="0.3">
      <c r="I7" t="str">
        <f>TEXT(I8,"DDD")</f>
        <v>Mon</v>
      </c>
      <c r="J7" t="str">
        <f t="shared" ref="J7:AM7" si="0">TEXT(J8,"DDD")</f>
        <v>Tue</v>
      </c>
      <c r="K7" t="str">
        <f t="shared" si="0"/>
        <v>Wed</v>
      </c>
      <c r="L7" t="str">
        <f t="shared" si="0"/>
        <v>Thu</v>
      </c>
      <c r="M7" t="str">
        <f t="shared" si="0"/>
        <v>Fri</v>
      </c>
      <c r="N7" t="str">
        <f t="shared" si="0"/>
        <v>Sat</v>
      </c>
      <c r="O7" t="str">
        <f t="shared" si="0"/>
        <v>Sun</v>
      </c>
      <c r="P7" t="str">
        <f t="shared" si="0"/>
        <v>Mon</v>
      </c>
      <c r="Q7" t="str">
        <f t="shared" si="0"/>
        <v>Tue</v>
      </c>
      <c r="R7" t="str">
        <f t="shared" si="0"/>
        <v>Wed</v>
      </c>
      <c r="S7" t="str">
        <f t="shared" si="0"/>
        <v>Thu</v>
      </c>
      <c r="T7" t="str">
        <f t="shared" si="0"/>
        <v>Fri</v>
      </c>
      <c r="U7" t="str">
        <f t="shared" si="0"/>
        <v>Sat</v>
      </c>
      <c r="V7" t="str">
        <f t="shared" si="0"/>
        <v>Sun</v>
      </c>
      <c r="W7" t="str">
        <f t="shared" si="0"/>
        <v>Mon</v>
      </c>
      <c r="X7" t="str">
        <f t="shared" si="0"/>
        <v>Tue</v>
      </c>
      <c r="Y7" t="str">
        <f t="shared" si="0"/>
        <v>Wed</v>
      </c>
      <c r="Z7" t="str">
        <f t="shared" si="0"/>
        <v>Thu</v>
      </c>
      <c r="AA7" t="str">
        <f t="shared" si="0"/>
        <v>Fri</v>
      </c>
      <c r="AB7" t="str">
        <f t="shared" si="0"/>
        <v>Sat</v>
      </c>
      <c r="AC7" t="str">
        <f t="shared" si="0"/>
        <v>Sun</v>
      </c>
      <c r="AD7" t="str">
        <f t="shared" si="0"/>
        <v>Mon</v>
      </c>
      <c r="AE7" t="str">
        <f t="shared" si="0"/>
        <v>Tue</v>
      </c>
      <c r="AF7" t="str">
        <f t="shared" si="0"/>
        <v>Wed</v>
      </c>
      <c r="AG7" t="str">
        <f t="shared" si="0"/>
        <v>Thu</v>
      </c>
      <c r="AH7" t="str">
        <f t="shared" si="0"/>
        <v>Fri</v>
      </c>
      <c r="AI7" t="str">
        <f t="shared" si="0"/>
        <v>Sat</v>
      </c>
      <c r="AJ7" t="str">
        <f t="shared" si="0"/>
        <v>Sun</v>
      </c>
      <c r="AK7" t="str">
        <f t="shared" si="0"/>
        <v>Mon</v>
      </c>
      <c r="AL7" t="str">
        <f t="shared" si="0"/>
        <v>Tue</v>
      </c>
      <c r="AM7" t="str">
        <f t="shared" si="0"/>
        <v>Wed</v>
      </c>
    </row>
    <row r="8" spans="1:54" s="3" customFormat="1" x14ac:dyDescent="0.3">
      <c r="A8"/>
      <c r="B8"/>
      <c r="C8"/>
      <c r="D8" s="2"/>
      <c r="E8" s="7" t="s">
        <v>65</v>
      </c>
      <c r="F8" s="8" t="s">
        <v>1</v>
      </c>
      <c r="G8" s="8" t="s">
        <v>33</v>
      </c>
      <c r="H8" s="8" t="s">
        <v>35</v>
      </c>
      <c r="I8" s="9">
        <f>H5</f>
        <v>45474</v>
      </c>
      <c r="J8" s="9">
        <f t="shared" ref="J8:AK8" si="1">IF(I8&lt;$H$6,I8+1,"")</f>
        <v>45475</v>
      </c>
      <c r="K8" s="9">
        <f t="shared" si="1"/>
        <v>45476</v>
      </c>
      <c r="L8" s="9">
        <f t="shared" si="1"/>
        <v>45477</v>
      </c>
      <c r="M8" s="9">
        <f t="shared" si="1"/>
        <v>45478</v>
      </c>
      <c r="N8" s="9">
        <f t="shared" si="1"/>
        <v>45479</v>
      </c>
      <c r="O8" s="9">
        <f t="shared" si="1"/>
        <v>45480</v>
      </c>
      <c r="P8" s="9">
        <f t="shared" si="1"/>
        <v>45481</v>
      </c>
      <c r="Q8" s="9">
        <f t="shared" si="1"/>
        <v>45482</v>
      </c>
      <c r="R8" s="9">
        <f t="shared" si="1"/>
        <v>45483</v>
      </c>
      <c r="S8" s="9">
        <f t="shared" si="1"/>
        <v>45484</v>
      </c>
      <c r="T8" s="9">
        <f t="shared" si="1"/>
        <v>45485</v>
      </c>
      <c r="U8" s="9">
        <f t="shared" si="1"/>
        <v>45486</v>
      </c>
      <c r="V8" s="9">
        <f t="shared" si="1"/>
        <v>45487</v>
      </c>
      <c r="W8" s="9">
        <f t="shared" si="1"/>
        <v>45488</v>
      </c>
      <c r="X8" s="9">
        <f t="shared" si="1"/>
        <v>45489</v>
      </c>
      <c r="Y8" s="9">
        <f t="shared" si="1"/>
        <v>45490</v>
      </c>
      <c r="Z8" s="9">
        <f t="shared" si="1"/>
        <v>45491</v>
      </c>
      <c r="AA8" s="9">
        <f t="shared" si="1"/>
        <v>45492</v>
      </c>
      <c r="AB8" s="9">
        <f t="shared" si="1"/>
        <v>45493</v>
      </c>
      <c r="AC8" s="9">
        <f t="shared" si="1"/>
        <v>45494</v>
      </c>
      <c r="AD8" s="9">
        <f t="shared" si="1"/>
        <v>45495</v>
      </c>
      <c r="AE8" s="9">
        <f t="shared" si="1"/>
        <v>45496</v>
      </c>
      <c r="AF8" s="9">
        <f t="shared" si="1"/>
        <v>45497</v>
      </c>
      <c r="AG8" s="9">
        <f t="shared" si="1"/>
        <v>45498</v>
      </c>
      <c r="AH8" s="9">
        <f t="shared" si="1"/>
        <v>45499</v>
      </c>
      <c r="AI8" s="9">
        <f t="shared" si="1"/>
        <v>45500</v>
      </c>
      <c r="AJ8" s="9">
        <f t="shared" si="1"/>
        <v>45501</v>
      </c>
      <c r="AK8" s="9">
        <f t="shared" si="1"/>
        <v>45502</v>
      </c>
      <c r="AL8" s="9">
        <f t="shared" ref="AL8:AM8" si="2">IF(AK8&lt;$H$6,AK8+1,"")</f>
        <v>45503</v>
      </c>
      <c r="AM8" s="10">
        <f t="shared" si="2"/>
        <v>45504</v>
      </c>
      <c r="AN8" s="4"/>
      <c r="AO8" s="13" t="s">
        <v>65</v>
      </c>
      <c r="AP8" s="14" t="s">
        <v>1</v>
      </c>
      <c r="AQ8" s="14" t="s">
        <v>33</v>
      </c>
      <c r="AR8" s="14" t="s">
        <v>62</v>
      </c>
      <c r="AS8" s="15" t="s">
        <v>41</v>
      </c>
      <c r="AT8" s="15" t="s">
        <v>42</v>
      </c>
      <c r="AU8" s="15" t="s">
        <v>43</v>
      </c>
      <c r="AV8" s="15" t="s">
        <v>44</v>
      </c>
      <c r="AW8" s="15" t="s">
        <v>47</v>
      </c>
      <c r="AX8" s="15" t="s">
        <v>36</v>
      </c>
      <c r="AY8" s="15" t="s">
        <v>37</v>
      </c>
      <c r="AZ8" s="15" t="s">
        <v>38</v>
      </c>
      <c r="BA8" s="15" t="s">
        <v>39</v>
      </c>
      <c r="BB8" s="16" t="s">
        <v>40</v>
      </c>
    </row>
    <row r="9" spans="1:54" x14ac:dyDescent="0.3">
      <c r="E9" s="11">
        <v>1</v>
      </c>
      <c r="F9" s="5">
        <v>1001</v>
      </c>
      <c r="G9" s="5" t="s">
        <v>3</v>
      </c>
      <c r="H9" s="5">
        <f>COUNTIF($I$7:$AM$7,"sun")</f>
        <v>4</v>
      </c>
      <c r="I9" s="5" t="s">
        <v>45</v>
      </c>
      <c r="J9" s="5" t="s">
        <v>45</v>
      </c>
      <c r="K9" s="5" t="s">
        <v>45</v>
      </c>
      <c r="L9" s="5" t="s">
        <v>45</v>
      </c>
      <c r="M9" s="5" t="s">
        <v>45</v>
      </c>
      <c r="N9" s="5" t="s">
        <v>45</v>
      </c>
      <c r="O9" s="5" t="str">
        <f t="shared" ref="O9:AJ17" si="3">IF(O$7="sun","WO","")</f>
        <v>WO</v>
      </c>
      <c r="P9" s="5" t="s">
        <v>45</v>
      </c>
      <c r="Q9" s="5" t="s">
        <v>45</v>
      </c>
      <c r="R9" s="5" t="s">
        <v>46</v>
      </c>
      <c r="S9" s="5" t="s">
        <v>45</v>
      </c>
      <c r="T9" s="5" t="s">
        <v>45</v>
      </c>
      <c r="U9" s="5" t="s">
        <v>45</v>
      </c>
      <c r="V9" s="5" t="str">
        <f t="shared" si="3"/>
        <v>WO</v>
      </c>
      <c r="W9" s="5" t="s">
        <v>45</v>
      </c>
      <c r="X9" s="5" t="s">
        <v>45</v>
      </c>
      <c r="Y9" s="5" t="s">
        <v>48</v>
      </c>
      <c r="Z9" s="5" t="s">
        <v>45</v>
      </c>
      <c r="AA9" s="5" t="s">
        <v>45</v>
      </c>
      <c r="AB9" s="5" t="s">
        <v>45</v>
      </c>
      <c r="AC9" s="5" t="str">
        <f t="shared" si="3"/>
        <v>WO</v>
      </c>
      <c r="AD9" s="5" t="s">
        <v>45</v>
      </c>
      <c r="AE9" s="5" t="s">
        <v>45</v>
      </c>
      <c r="AF9" s="5" t="s">
        <v>45</v>
      </c>
      <c r="AG9" s="5" t="s">
        <v>45</v>
      </c>
      <c r="AH9" s="5" t="s">
        <v>45</v>
      </c>
      <c r="AI9" s="5" t="s">
        <v>45</v>
      </c>
      <c r="AJ9" s="5" t="str">
        <f t="shared" si="3"/>
        <v>WO</v>
      </c>
      <c r="AK9" s="5" t="s">
        <v>45</v>
      </c>
      <c r="AL9" s="5" t="s">
        <v>45</v>
      </c>
      <c r="AM9" s="5" t="s">
        <v>45</v>
      </c>
      <c r="AN9" s="5"/>
      <c r="AO9" s="11">
        <v>1</v>
      </c>
      <c r="AP9" s="5">
        <v>1001</v>
      </c>
      <c r="AQ9" s="5" t="s">
        <v>3</v>
      </c>
      <c r="AR9" s="5" t="s">
        <v>56</v>
      </c>
      <c r="AS9">
        <f>COUNTIF($I9:$AM9,"P")</f>
        <v>25</v>
      </c>
      <c r="AT9">
        <f>COUNTIF($I9:$AM9,"AB")</f>
        <v>1</v>
      </c>
      <c r="AU9">
        <f>COUNTIF($I9:$AM9,"L")</f>
        <v>1</v>
      </c>
      <c r="AV9">
        <f>COUNTIF($I9:$AM9,"WO")</f>
        <v>4</v>
      </c>
      <c r="AW9">
        <f>($H$6-$H$5)+1</f>
        <v>31</v>
      </c>
      <c r="AX9">
        <f>AW9-AT9</f>
        <v>30</v>
      </c>
      <c r="AY9" s="19">
        <v>28000</v>
      </c>
      <c r="AZ9" s="18">
        <f>AY9/AW9</f>
        <v>903.22580645161293</v>
      </c>
      <c r="BA9">
        <f>AZ9*AT9</f>
        <v>903.22580645161293</v>
      </c>
      <c r="BB9" s="20">
        <f>AY9-BA9</f>
        <v>27096.774193548386</v>
      </c>
    </row>
    <row r="10" spans="1:54" x14ac:dyDescent="0.3">
      <c r="E10" s="11">
        <v>2</v>
      </c>
      <c r="F10" s="5">
        <v>1002</v>
      </c>
      <c r="G10" s="5" t="s">
        <v>4</v>
      </c>
      <c r="H10" s="5">
        <f t="shared" ref="H10:H38" si="4">COUNTIF($I$7:$AM$7,"sun")</f>
        <v>4</v>
      </c>
      <c r="I10" s="5" t="s">
        <v>45</v>
      </c>
      <c r="J10" s="5" t="s">
        <v>45</v>
      </c>
      <c r="K10" s="5" t="s">
        <v>45</v>
      </c>
      <c r="L10" s="5" t="s">
        <v>45</v>
      </c>
      <c r="M10" s="5" t="s">
        <v>45</v>
      </c>
      <c r="N10" s="5" t="s">
        <v>45</v>
      </c>
      <c r="O10" s="5" t="str">
        <f t="shared" ref="O10:V10" si="5">IF(O$7="sun","WO","")</f>
        <v>WO</v>
      </c>
      <c r="P10" s="5" t="s">
        <v>45</v>
      </c>
      <c r="Q10" s="5" t="s">
        <v>45</v>
      </c>
      <c r="R10" s="5" t="s">
        <v>45</v>
      </c>
      <c r="S10" s="5" t="s">
        <v>45</v>
      </c>
      <c r="T10" s="5" t="s">
        <v>45</v>
      </c>
      <c r="U10" s="5" t="s">
        <v>45</v>
      </c>
      <c r="V10" s="5" t="str">
        <f t="shared" si="5"/>
        <v>WO</v>
      </c>
      <c r="W10" s="5" t="s">
        <v>45</v>
      </c>
      <c r="X10" s="5" t="s">
        <v>45</v>
      </c>
      <c r="Y10" s="5" t="s">
        <v>48</v>
      </c>
      <c r="Z10" s="5" t="s">
        <v>45</v>
      </c>
      <c r="AA10" s="5" t="s">
        <v>45</v>
      </c>
      <c r="AB10" s="5" t="s">
        <v>45</v>
      </c>
      <c r="AC10" s="5" t="str">
        <f t="shared" si="3"/>
        <v>WO</v>
      </c>
      <c r="AD10" s="5" t="s">
        <v>45</v>
      </c>
      <c r="AE10" s="5" t="s">
        <v>45</v>
      </c>
      <c r="AF10" s="5" t="s">
        <v>45</v>
      </c>
      <c r="AG10" s="5" t="s">
        <v>45</v>
      </c>
      <c r="AH10" s="5" t="s">
        <v>45</v>
      </c>
      <c r="AI10" s="5" t="s">
        <v>45</v>
      </c>
      <c r="AJ10" s="5" t="str">
        <f t="shared" si="3"/>
        <v>WO</v>
      </c>
      <c r="AK10" s="5" t="s">
        <v>45</v>
      </c>
      <c r="AL10" s="5" t="s">
        <v>45</v>
      </c>
      <c r="AM10" s="5" t="s">
        <v>45</v>
      </c>
      <c r="AN10" s="5"/>
      <c r="AO10" s="11">
        <v>2</v>
      </c>
      <c r="AP10" s="5">
        <v>1002</v>
      </c>
      <c r="AQ10" s="5" t="s">
        <v>4</v>
      </c>
      <c r="AR10" s="5" t="s">
        <v>56</v>
      </c>
      <c r="AS10">
        <f t="shared" ref="AS10:AS38" si="6">COUNTIF($I10:$AM10,"P")</f>
        <v>26</v>
      </c>
      <c r="AT10">
        <f t="shared" ref="AT10:AT38" si="7">COUNTIF($I10:$AM10,"AB")</f>
        <v>0</v>
      </c>
      <c r="AU10">
        <f t="shared" ref="AU10:AU38" si="8">COUNTIF($I10:$AM10,"L")</f>
        <v>1</v>
      </c>
      <c r="AV10">
        <f t="shared" ref="AV10:AV38" si="9">COUNTIF($I10:$AM10,"WO")</f>
        <v>4</v>
      </c>
      <c r="AW10">
        <f t="shared" ref="AW10:AW38" si="10">($H$6-$H$5)+1</f>
        <v>31</v>
      </c>
      <c r="AX10">
        <f t="shared" ref="AX10:AX38" si="11">AW10-AT10</f>
        <v>31</v>
      </c>
      <c r="AY10" s="19">
        <v>26000</v>
      </c>
      <c r="AZ10" s="18">
        <f t="shared" ref="AZ10:AZ38" si="12">AY10/AW10</f>
        <v>838.70967741935488</v>
      </c>
      <c r="BA10">
        <f t="shared" ref="BA10:BA38" si="13">AZ10*AT10</f>
        <v>0</v>
      </c>
      <c r="BB10" s="20">
        <f t="shared" ref="BB10:BB38" si="14">AY10-BA10</f>
        <v>26000</v>
      </c>
    </row>
    <row r="11" spans="1:54" x14ac:dyDescent="0.3">
      <c r="E11" s="11">
        <v>3</v>
      </c>
      <c r="F11" s="5">
        <v>1003</v>
      </c>
      <c r="G11" s="5" t="s">
        <v>5</v>
      </c>
      <c r="H11" s="5">
        <f t="shared" si="4"/>
        <v>4</v>
      </c>
      <c r="I11" s="5" t="s">
        <v>45</v>
      </c>
      <c r="J11" s="5" t="s">
        <v>45</v>
      </c>
      <c r="K11" s="5" t="s">
        <v>45</v>
      </c>
      <c r="L11" s="5" t="s">
        <v>45</v>
      </c>
      <c r="M11" s="5" t="s">
        <v>45</v>
      </c>
      <c r="N11" s="5" t="s">
        <v>45</v>
      </c>
      <c r="O11" s="5" t="str">
        <f t="shared" si="3"/>
        <v>WO</v>
      </c>
      <c r="P11" s="5" t="s">
        <v>45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tr">
        <f t="shared" si="3"/>
        <v>WO</v>
      </c>
      <c r="W11" s="5" t="s">
        <v>45</v>
      </c>
      <c r="X11" s="5" t="s">
        <v>46</v>
      </c>
      <c r="Y11" s="5" t="s">
        <v>48</v>
      </c>
      <c r="Z11" s="5" t="s">
        <v>45</v>
      </c>
      <c r="AA11" s="5" t="s">
        <v>45</v>
      </c>
      <c r="AB11" s="5" t="s">
        <v>45</v>
      </c>
      <c r="AC11" s="5" t="str">
        <f t="shared" si="3"/>
        <v>WO</v>
      </c>
      <c r="AD11" s="5" t="s">
        <v>45</v>
      </c>
      <c r="AE11" s="5" t="s">
        <v>45</v>
      </c>
      <c r="AF11" s="5" t="s">
        <v>45</v>
      </c>
      <c r="AG11" s="5" t="s">
        <v>45</v>
      </c>
      <c r="AH11" s="5" t="s">
        <v>45</v>
      </c>
      <c r="AI11" s="5" t="s">
        <v>45</v>
      </c>
      <c r="AJ11" s="5" t="str">
        <f t="shared" si="3"/>
        <v>WO</v>
      </c>
      <c r="AK11" s="5" t="s">
        <v>45</v>
      </c>
      <c r="AL11" s="5" t="s">
        <v>45</v>
      </c>
      <c r="AM11" s="5" t="s">
        <v>45</v>
      </c>
      <c r="AN11" s="5"/>
      <c r="AO11" s="11">
        <v>3</v>
      </c>
      <c r="AP11" s="5">
        <v>1003</v>
      </c>
      <c r="AQ11" s="5" t="s">
        <v>5</v>
      </c>
      <c r="AR11" s="5" t="s">
        <v>56</v>
      </c>
      <c r="AS11">
        <f t="shared" si="6"/>
        <v>25</v>
      </c>
      <c r="AT11">
        <f t="shared" si="7"/>
        <v>1</v>
      </c>
      <c r="AU11">
        <f t="shared" si="8"/>
        <v>1</v>
      </c>
      <c r="AV11">
        <f t="shared" si="9"/>
        <v>4</v>
      </c>
      <c r="AW11">
        <f t="shared" si="10"/>
        <v>31</v>
      </c>
      <c r="AX11">
        <f t="shared" si="11"/>
        <v>30</v>
      </c>
      <c r="AY11" s="19">
        <v>48000</v>
      </c>
      <c r="AZ11" s="18">
        <f t="shared" si="12"/>
        <v>1548.3870967741937</v>
      </c>
      <c r="BA11">
        <f t="shared" si="13"/>
        <v>1548.3870967741937</v>
      </c>
      <c r="BB11" s="20">
        <f t="shared" si="14"/>
        <v>46451.612903225803</v>
      </c>
    </row>
    <row r="12" spans="1:54" x14ac:dyDescent="0.3">
      <c r="E12" s="11">
        <v>4</v>
      </c>
      <c r="F12" s="5">
        <v>1004</v>
      </c>
      <c r="G12" s="5" t="s">
        <v>6</v>
      </c>
      <c r="H12" s="5">
        <f t="shared" si="4"/>
        <v>4</v>
      </c>
      <c r="I12" s="5" t="s">
        <v>45</v>
      </c>
      <c r="J12" s="5" t="s">
        <v>45</v>
      </c>
      <c r="K12" s="5" t="s">
        <v>45</v>
      </c>
      <c r="L12" s="5" t="s">
        <v>45</v>
      </c>
      <c r="M12" s="5" t="s">
        <v>45</v>
      </c>
      <c r="N12" s="5" t="s">
        <v>45</v>
      </c>
      <c r="O12" s="5" t="str">
        <f t="shared" si="3"/>
        <v>WO</v>
      </c>
      <c r="P12" s="5" t="s">
        <v>45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 t="str">
        <f t="shared" si="3"/>
        <v>WO</v>
      </c>
      <c r="W12" s="5" t="s">
        <v>45</v>
      </c>
      <c r="X12" s="5" t="s">
        <v>45</v>
      </c>
      <c r="Y12" s="5" t="s">
        <v>48</v>
      </c>
      <c r="Z12" s="5" t="s">
        <v>45</v>
      </c>
      <c r="AA12" s="5" t="s">
        <v>45</v>
      </c>
      <c r="AB12" s="5" t="s">
        <v>45</v>
      </c>
      <c r="AC12" s="5" t="str">
        <f t="shared" si="3"/>
        <v>WO</v>
      </c>
      <c r="AD12" s="5" t="s">
        <v>45</v>
      </c>
      <c r="AE12" s="5" t="s">
        <v>45</v>
      </c>
      <c r="AF12" s="5" t="s">
        <v>45</v>
      </c>
      <c r="AG12" s="5" t="s">
        <v>45</v>
      </c>
      <c r="AH12" s="5" t="s">
        <v>45</v>
      </c>
      <c r="AI12" s="5" t="s">
        <v>45</v>
      </c>
      <c r="AJ12" s="5" t="str">
        <f t="shared" si="3"/>
        <v>WO</v>
      </c>
      <c r="AK12" s="5" t="s">
        <v>46</v>
      </c>
      <c r="AL12" s="5" t="s">
        <v>46</v>
      </c>
      <c r="AM12" s="5" t="s">
        <v>45</v>
      </c>
      <c r="AN12" s="5"/>
      <c r="AO12" s="11">
        <v>4</v>
      </c>
      <c r="AP12" s="5">
        <v>1004</v>
      </c>
      <c r="AQ12" s="5" t="s">
        <v>6</v>
      </c>
      <c r="AR12" s="5" t="s">
        <v>56</v>
      </c>
      <c r="AS12">
        <f t="shared" si="6"/>
        <v>24</v>
      </c>
      <c r="AT12">
        <f t="shared" si="7"/>
        <v>2</v>
      </c>
      <c r="AU12">
        <f t="shared" si="8"/>
        <v>1</v>
      </c>
      <c r="AV12">
        <f t="shared" si="9"/>
        <v>4</v>
      </c>
      <c r="AW12">
        <f t="shared" si="10"/>
        <v>31</v>
      </c>
      <c r="AX12">
        <f t="shared" si="11"/>
        <v>29</v>
      </c>
      <c r="AY12" s="19">
        <v>60000</v>
      </c>
      <c r="AZ12" s="18">
        <f t="shared" si="12"/>
        <v>1935.483870967742</v>
      </c>
      <c r="BA12">
        <f t="shared" si="13"/>
        <v>3870.9677419354839</v>
      </c>
      <c r="BB12" s="20">
        <f t="shared" si="14"/>
        <v>56129.032258064515</v>
      </c>
    </row>
    <row r="13" spans="1:54" x14ac:dyDescent="0.3">
      <c r="E13" s="11">
        <v>5</v>
      </c>
      <c r="F13" s="5">
        <v>1005</v>
      </c>
      <c r="G13" s="5" t="s">
        <v>7</v>
      </c>
      <c r="H13" s="5">
        <f t="shared" si="4"/>
        <v>4</v>
      </c>
      <c r="I13" s="5" t="s">
        <v>45</v>
      </c>
      <c r="J13" s="5" t="s">
        <v>45</v>
      </c>
      <c r="K13" s="5" t="s">
        <v>45</v>
      </c>
      <c r="L13" s="5" t="s">
        <v>45</v>
      </c>
      <c r="M13" s="5" t="s">
        <v>45</v>
      </c>
      <c r="N13" s="5" t="s">
        <v>45</v>
      </c>
      <c r="O13" s="5" t="str">
        <f t="shared" si="3"/>
        <v>WO</v>
      </c>
      <c r="P13" s="5" t="s">
        <v>45</v>
      </c>
      <c r="Q13" s="5" t="s">
        <v>45</v>
      </c>
      <c r="R13" s="5" t="s">
        <v>45</v>
      </c>
      <c r="S13" s="5" t="s">
        <v>45</v>
      </c>
      <c r="T13" s="5" t="s">
        <v>45</v>
      </c>
      <c r="U13" s="5" t="s">
        <v>45</v>
      </c>
      <c r="V13" s="5" t="str">
        <f t="shared" si="3"/>
        <v>WO</v>
      </c>
      <c r="W13" s="5" t="s">
        <v>45</v>
      </c>
      <c r="X13" s="5" t="s">
        <v>45</v>
      </c>
      <c r="Y13" s="5" t="s">
        <v>48</v>
      </c>
      <c r="Z13" s="5" t="s">
        <v>45</v>
      </c>
      <c r="AA13" s="5" t="s">
        <v>45</v>
      </c>
      <c r="AB13" s="5" t="s">
        <v>45</v>
      </c>
      <c r="AC13" s="5" t="str">
        <f t="shared" si="3"/>
        <v>WO</v>
      </c>
      <c r="AD13" s="5" t="s">
        <v>45</v>
      </c>
      <c r="AE13" s="5" t="s">
        <v>45</v>
      </c>
      <c r="AF13" s="5" t="s">
        <v>45</v>
      </c>
      <c r="AG13" s="5" t="s">
        <v>45</v>
      </c>
      <c r="AH13" s="5" t="s">
        <v>45</v>
      </c>
      <c r="AI13" s="5" t="s">
        <v>45</v>
      </c>
      <c r="AJ13" s="5" t="str">
        <f t="shared" si="3"/>
        <v>WO</v>
      </c>
      <c r="AK13" s="5" t="s">
        <v>45</v>
      </c>
      <c r="AL13" s="5" t="s">
        <v>45</v>
      </c>
      <c r="AM13" s="5" t="s">
        <v>45</v>
      </c>
      <c r="AN13" s="5"/>
      <c r="AO13" s="11">
        <v>5</v>
      </c>
      <c r="AP13" s="5">
        <v>1005</v>
      </c>
      <c r="AQ13" s="5" t="s">
        <v>7</v>
      </c>
      <c r="AR13" s="5" t="s">
        <v>56</v>
      </c>
      <c r="AS13">
        <f t="shared" si="6"/>
        <v>26</v>
      </c>
      <c r="AT13">
        <f t="shared" si="7"/>
        <v>0</v>
      </c>
      <c r="AU13">
        <f t="shared" si="8"/>
        <v>1</v>
      </c>
      <c r="AV13">
        <f t="shared" si="9"/>
        <v>4</v>
      </c>
      <c r="AW13">
        <f t="shared" si="10"/>
        <v>31</v>
      </c>
      <c r="AX13">
        <f t="shared" si="11"/>
        <v>31</v>
      </c>
      <c r="AY13" s="19">
        <v>55000</v>
      </c>
      <c r="AZ13" s="18">
        <f t="shared" si="12"/>
        <v>1774.1935483870968</v>
      </c>
      <c r="BA13">
        <f t="shared" si="13"/>
        <v>0</v>
      </c>
      <c r="BB13" s="20">
        <f t="shared" si="14"/>
        <v>55000</v>
      </c>
    </row>
    <row r="14" spans="1:54" x14ac:dyDescent="0.3">
      <c r="E14" s="11">
        <v>6</v>
      </c>
      <c r="F14" s="5">
        <v>1006</v>
      </c>
      <c r="G14" s="5" t="s">
        <v>8</v>
      </c>
      <c r="H14" s="5">
        <f t="shared" si="4"/>
        <v>4</v>
      </c>
      <c r="I14" s="5" t="s">
        <v>45</v>
      </c>
      <c r="J14" s="5" t="s">
        <v>45</v>
      </c>
      <c r="K14" s="5" t="s">
        <v>46</v>
      </c>
      <c r="L14" s="5" t="s">
        <v>45</v>
      </c>
      <c r="M14" s="5" t="s">
        <v>45</v>
      </c>
      <c r="N14" s="5" t="s">
        <v>45</v>
      </c>
      <c r="O14" s="5" t="str">
        <f t="shared" si="3"/>
        <v>WO</v>
      </c>
      <c r="P14" s="5" t="s">
        <v>45</v>
      </c>
      <c r="Q14" s="5" t="s">
        <v>45</v>
      </c>
      <c r="R14" s="5" t="s">
        <v>45</v>
      </c>
      <c r="S14" s="5" t="s">
        <v>45</v>
      </c>
      <c r="T14" s="5" t="s">
        <v>45</v>
      </c>
      <c r="U14" s="5" t="s">
        <v>45</v>
      </c>
      <c r="V14" s="5" t="str">
        <f t="shared" si="3"/>
        <v>WO</v>
      </c>
      <c r="W14" s="5" t="s">
        <v>45</v>
      </c>
      <c r="X14" s="5" t="s">
        <v>45</v>
      </c>
      <c r="Y14" s="5" t="s">
        <v>48</v>
      </c>
      <c r="Z14" s="5" t="s">
        <v>45</v>
      </c>
      <c r="AA14" s="5" t="s">
        <v>45</v>
      </c>
      <c r="AB14" s="5" t="s">
        <v>45</v>
      </c>
      <c r="AC14" s="5" t="str">
        <f t="shared" si="3"/>
        <v>WO</v>
      </c>
      <c r="AD14" s="5" t="s">
        <v>45</v>
      </c>
      <c r="AE14" s="5" t="s">
        <v>45</v>
      </c>
      <c r="AF14" s="5" t="s">
        <v>45</v>
      </c>
      <c r="AG14" s="5" t="s">
        <v>45</v>
      </c>
      <c r="AH14" s="5" t="s">
        <v>45</v>
      </c>
      <c r="AI14" s="5" t="s">
        <v>45</v>
      </c>
      <c r="AJ14" s="5" t="str">
        <f t="shared" si="3"/>
        <v>WO</v>
      </c>
      <c r="AK14" s="5" t="s">
        <v>45</v>
      </c>
      <c r="AL14" s="5" t="s">
        <v>45</v>
      </c>
      <c r="AM14" s="5" t="s">
        <v>45</v>
      </c>
      <c r="AN14" s="5"/>
      <c r="AO14" s="11">
        <v>6</v>
      </c>
      <c r="AP14" s="5">
        <v>1006</v>
      </c>
      <c r="AQ14" s="5" t="s">
        <v>8</v>
      </c>
      <c r="AR14" s="5" t="s">
        <v>56</v>
      </c>
      <c r="AS14">
        <f t="shared" si="6"/>
        <v>25</v>
      </c>
      <c r="AT14">
        <f t="shared" si="7"/>
        <v>1</v>
      </c>
      <c r="AU14">
        <f t="shared" si="8"/>
        <v>1</v>
      </c>
      <c r="AV14">
        <f t="shared" si="9"/>
        <v>4</v>
      </c>
      <c r="AW14">
        <f t="shared" si="10"/>
        <v>31</v>
      </c>
      <c r="AX14">
        <f t="shared" si="11"/>
        <v>30</v>
      </c>
      <c r="AY14" s="19">
        <v>32000</v>
      </c>
      <c r="AZ14" s="18">
        <f t="shared" si="12"/>
        <v>1032.258064516129</v>
      </c>
      <c r="BA14">
        <f t="shared" si="13"/>
        <v>1032.258064516129</v>
      </c>
      <c r="BB14" s="20">
        <f t="shared" si="14"/>
        <v>30967.741935483871</v>
      </c>
    </row>
    <row r="15" spans="1:54" x14ac:dyDescent="0.3">
      <c r="E15" s="11">
        <v>7</v>
      </c>
      <c r="F15" s="5">
        <v>1007</v>
      </c>
      <c r="G15" s="5" t="s">
        <v>9</v>
      </c>
      <c r="H15" s="5">
        <f t="shared" si="4"/>
        <v>4</v>
      </c>
      <c r="I15" s="5" t="s">
        <v>45</v>
      </c>
      <c r="J15" s="5" t="s">
        <v>45</v>
      </c>
      <c r="K15" s="5" t="s">
        <v>45</v>
      </c>
      <c r="L15" s="5" t="s">
        <v>45</v>
      </c>
      <c r="M15" s="5" t="s">
        <v>45</v>
      </c>
      <c r="N15" s="5" t="s">
        <v>45</v>
      </c>
      <c r="O15" s="5" t="str">
        <f t="shared" si="3"/>
        <v>WO</v>
      </c>
      <c r="P15" s="5" t="s">
        <v>45</v>
      </c>
      <c r="Q15" s="5" t="s">
        <v>45</v>
      </c>
      <c r="R15" s="5" t="s">
        <v>45</v>
      </c>
      <c r="S15" s="5" t="s">
        <v>45</v>
      </c>
      <c r="T15" s="5" t="s">
        <v>45</v>
      </c>
      <c r="U15" s="5" t="s">
        <v>45</v>
      </c>
      <c r="V15" s="5" t="str">
        <f t="shared" si="3"/>
        <v>WO</v>
      </c>
      <c r="W15" s="5" t="s">
        <v>45</v>
      </c>
      <c r="X15" s="5" t="s">
        <v>45</v>
      </c>
      <c r="Y15" s="5" t="s">
        <v>48</v>
      </c>
      <c r="Z15" s="5" t="s">
        <v>45</v>
      </c>
      <c r="AA15" s="5" t="s">
        <v>45</v>
      </c>
      <c r="AB15" s="5" t="s">
        <v>45</v>
      </c>
      <c r="AC15" s="5" t="str">
        <f t="shared" si="3"/>
        <v>WO</v>
      </c>
      <c r="AD15" s="5" t="s">
        <v>45</v>
      </c>
      <c r="AE15" s="5" t="s">
        <v>45</v>
      </c>
      <c r="AF15" s="5" t="s">
        <v>45</v>
      </c>
      <c r="AG15" s="5" t="s">
        <v>45</v>
      </c>
      <c r="AH15" s="5" t="s">
        <v>45</v>
      </c>
      <c r="AI15" s="5" t="s">
        <v>45</v>
      </c>
      <c r="AJ15" s="5" t="str">
        <f t="shared" si="3"/>
        <v>WO</v>
      </c>
      <c r="AK15" s="5" t="s">
        <v>45</v>
      </c>
      <c r="AL15" s="5" t="s">
        <v>45</v>
      </c>
      <c r="AM15" s="5" t="s">
        <v>45</v>
      </c>
      <c r="AN15" s="5"/>
      <c r="AO15" s="11">
        <v>7</v>
      </c>
      <c r="AP15" s="5">
        <v>1007</v>
      </c>
      <c r="AQ15" s="5" t="s">
        <v>9</v>
      </c>
      <c r="AR15" s="5" t="s">
        <v>56</v>
      </c>
      <c r="AS15">
        <f t="shared" si="6"/>
        <v>26</v>
      </c>
      <c r="AT15">
        <f t="shared" si="7"/>
        <v>0</v>
      </c>
      <c r="AU15">
        <f t="shared" si="8"/>
        <v>1</v>
      </c>
      <c r="AV15">
        <f t="shared" si="9"/>
        <v>4</v>
      </c>
      <c r="AW15">
        <f t="shared" si="10"/>
        <v>31</v>
      </c>
      <c r="AX15">
        <f t="shared" si="11"/>
        <v>31</v>
      </c>
      <c r="AY15" s="19">
        <v>52000</v>
      </c>
      <c r="AZ15" s="18">
        <f t="shared" si="12"/>
        <v>1677.4193548387098</v>
      </c>
      <c r="BA15">
        <f t="shared" si="13"/>
        <v>0</v>
      </c>
      <c r="BB15" s="20">
        <f t="shared" si="14"/>
        <v>52000</v>
      </c>
    </row>
    <row r="16" spans="1:54" x14ac:dyDescent="0.3">
      <c r="E16" s="11">
        <v>8</v>
      </c>
      <c r="F16" s="5">
        <v>1008</v>
      </c>
      <c r="G16" s="5" t="s">
        <v>10</v>
      </c>
      <c r="H16" s="5">
        <f t="shared" si="4"/>
        <v>4</v>
      </c>
      <c r="I16" s="5" t="s">
        <v>45</v>
      </c>
      <c r="J16" s="5" t="s">
        <v>45</v>
      </c>
      <c r="K16" s="5" t="s">
        <v>45</v>
      </c>
      <c r="L16" s="5" t="s">
        <v>45</v>
      </c>
      <c r="M16" s="5" t="s">
        <v>45</v>
      </c>
      <c r="N16" s="5" t="s">
        <v>45</v>
      </c>
      <c r="O16" s="5" t="str">
        <f t="shared" si="3"/>
        <v>WO</v>
      </c>
      <c r="P16" s="5" t="s">
        <v>45</v>
      </c>
      <c r="Q16" s="5" t="s">
        <v>45</v>
      </c>
      <c r="R16" s="5" t="s">
        <v>45</v>
      </c>
      <c r="S16" s="5" t="s">
        <v>45</v>
      </c>
      <c r="T16" s="5" t="s">
        <v>45</v>
      </c>
      <c r="U16" s="5" t="s">
        <v>45</v>
      </c>
      <c r="V16" s="5" t="str">
        <f t="shared" si="3"/>
        <v>WO</v>
      </c>
      <c r="W16" s="5" t="s">
        <v>45</v>
      </c>
      <c r="X16" s="5" t="s">
        <v>45</v>
      </c>
      <c r="Y16" s="5" t="s">
        <v>48</v>
      </c>
      <c r="Z16" s="5" t="s">
        <v>45</v>
      </c>
      <c r="AA16" s="5" t="s">
        <v>45</v>
      </c>
      <c r="AB16" s="5" t="s">
        <v>45</v>
      </c>
      <c r="AC16" s="5" t="str">
        <f t="shared" si="3"/>
        <v>WO</v>
      </c>
      <c r="AD16" s="5" t="s">
        <v>45</v>
      </c>
      <c r="AE16" s="5" t="s">
        <v>45</v>
      </c>
      <c r="AF16" s="5" t="s">
        <v>45</v>
      </c>
      <c r="AG16" s="5" t="s">
        <v>45</v>
      </c>
      <c r="AH16" s="5" t="s">
        <v>45</v>
      </c>
      <c r="AI16" s="5" t="s">
        <v>45</v>
      </c>
      <c r="AJ16" s="5" t="str">
        <f t="shared" si="3"/>
        <v>WO</v>
      </c>
      <c r="AK16" s="5" t="s">
        <v>45</v>
      </c>
      <c r="AL16" s="5" t="s">
        <v>45</v>
      </c>
      <c r="AM16" s="5" t="s">
        <v>45</v>
      </c>
      <c r="AN16" s="5"/>
      <c r="AO16" s="11">
        <v>8</v>
      </c>
      <c r="AP16" s="5">
        <v>1008</v>
      </c>
      <c r="AQ16" s="5" t="s">
        <v>10</v>
      </c>
      <c r="AR16" s="5" t="s">
        <v>56</v>
      </c>
      <c r="AS16">
        <f t="shared" si="6"/>
        <v>26</v>
      </c>
      <c r="AT16">
        <f t="shared" si="7"/>
        <v>0</v>
      </c>
      <c r="AU16">
        <f t="shared" si="8"/>
        <v>1</v>
      </c>
      <c r="AV16">
        <f t="shared" si="9"/>
        <v>4</v>
      </c>
      <c r="AW16">
        <f t="shared" si="10"/>
        <v>31</v>
      </c>
      <c r="AX16">
        <f t="shared" si="11"/>
        <v>31</v>
      </c>
      <c r="AY16" s="19">
        <v>44000</v>
      </c>
      <c r="AZ16" s="18">
        <f t="shared" si="12"/>
        <v>1419.3548387096773</v>
      </c>
      <c r="BA16">
        <f t="shared" si="13"/>
        <v>0</v>
      </c>
      <c r="BB16" s="20">
        <f t="shared" si="14"/>
        <v>44000</v>
      </c>
    </row>
    <row r="17" spans="5:54" x14ac:dyDescent="0.3">
      <c r="E17" s="11">
        <v>9</v>
      </c>
      <c r="F17" s="5">
        <v>1009</v>
      </c>
      <c r="G17" s="5" t="s">
        <v>11</v>
      </c>
      <c r="H17" s="5">
        <f t="shared" si="4"/>
        <v>4</v>
      </c>
      <c r="I17" s="5" t="s">
        <v>45</v>
      </c>
      <c r="J17" s="5" t="s">
        <v>45</v>
      </c>
      <c r="K17" s="5" t="s">
        <v>45</v>
      </c>
      <c r="L17" s="5" t="s">
        <v>45</v>
      </c>
      <c r="M17" s="5" t="s">
        <v>45</v>
      </c>
      <c r="N17" s="5" t="s">
        <v>45</v>
      </c>
      <c r="O17" s="5" t="str">
        <f t="shared" si="3"/>
        <v>WO</v>
      </c>
      <c r="P17" s="5" t="s">
        <v>45</v>
      </c>
      <c r="Q17" s="5" t="s">
        <v>45</v>
      </c>
      <c r="R17" s="5" t="s">
        <v>45</v>
      </c>
      <c r="S17" s="5" t="s">
        <v>45</v>
      </c>
      <c r="T17" s="5" t="s">
        <v>45</v>
      </c>
      <c r="U17" s="5" t="s">
        <v>45</v>
      </c>
      <c r="V17" s="5" t="str">
        <f t="shared" si="3"/>
        <v>WO</v>
      </c>
      <c r="W17" s="5" t="s">
        <v>45</v>
      </c>
      <c r="X17" s="5" t="s">
        <v>45</v>
      </c>
      <c r="Y17" s="5" t="s">
        <v>48</v>
      </c>
      <c r="Z17" s="5" t="s">
        <v>45</v>
      </c>
      <c r="AA17" s="5" t="s">
        <v>45</v>
      </c>
      <c r="AB17" s="5" t="s">
        <v>45</v>
      </c>
      <c r="AC17" s="5" t="str">
        <f t="shared" si="3"/>
        <v>WO</v>
      </c>
      <c r="AD17" s="5" t="s">
        <v>45</v>
      </c>
      <c r="AE17" s="5" t="s">
        <v>45</v>
      </c>
      <c r="AF17" s="5" t="s">
        <v>46</v>
      </c>
      <c r="AG17" s="5" t="s">
        <v>45</v>
      </c>
      <c r="AH17" s="5" t="s">
        <v>45</v>
      </c>
      <c r="AI17" s="5" t="s">
        <v>45</v>
      </c>
      <c r="AJ17" s="5" t="str">
        <f t="shared" si="3"/>
        <v>WO</v>
      </c>
      <c r="AK17" s="5" t="s">
        <v>45</v>
      </c>
      <c r="AL17" s="5" t="s">
        <v>45</v>
      </c>
      <c r="AM17" s="5" t="s">
        <v>45</v>
      </c>
      <c r="AN17" s="5"/>
      <c r="AO17" s="11">
        <v>9</v>
      </c>
      <c r="AP17" s="5">
        <v>1009</v>
      </c>
      <c r="AQ17" s="5" t="s">
        <v>11</v>
      </c>
      <c r="AR17" s="5" t="s">
        <v>56</v>
      </c>
      <c r="AS17">
        <f t="shared" si="6"/>
        <v>25</v>
      </c>
      <c r="AT17">
        <f t="shared" si="7"/>
        <v>1</v>
      </c>
      <c r="AU17">
        <f t="shared" si="8"/>
        <v>1</v>
      </c>
      <c r="AV17">
        <f t="shared" si="9"/>
        <v>4</v>
      </c>
      <c r="AW17">
        <f t="shared" si="10"/>
        <v>31</v>
      </c>
      <c r="AX17">
        <f t="shared" si="11"/>
        <v>30</v>
      </c>
      <c r="AY17" s="19">
        <v>37000</v>
      </c>
      <c r="AZ17" s="18">
        <f t="shared" si="12"/>
        <v>1193.5483870967741</v>
      </c>
      <c r="BA17">
        <f t="shared" si="13"/>
        <v>1193.5483870967741</v>
      </c>
      <c r="BB17" s="20">
        <f t="shared" si="14"/>
        <v>35806.451612903227</v>
      </c>
    </row>
    <row r="18" spans="5:54" x14ac:dyDescent="0.3">
      <c r="E18" s="11">
        <v>10</v>
      </c>
      <c r="F18" s="5">
        <v>1010</v>
      </c>
      <c r="G18" s="5" t="s">
        <v>12</v>
      </c>
      <c r="H18" s="5">
        <f t="shared" si="4"/>
        <v>4</v>
      </c>
      <c r="I18" s="5" t="s">
        <v>45</v>
      </c>
      <c r="J18" s="5" t="s">
        <v>45</v>
      </c>
      <c r="K18" s="5" t="s">
        <v>45</v>
      </c>
      <c r="L18" s="5" t="s">
        <v>45</v>
      </c>
      <c r="M18" s="5" t="s">
        <v>45</v>
      </c>
      <c r="N18" s="5" t="s">
        <v>45</v>
      </c>
      <c r="O18" s="5" t="str">
        <f t="shared" ref="O18:AJ26" si="15">IF(O$7="sun","WO","")</f>
        <v>WO</v>
      </c>
      <c r="P18" s="5" t="s">
        <v>45</v>
      </c>
      <c r="Q18" s="5" t="s">
        <v>45</v>
      </c>
      <c r="R18" s="5" t="s">
        <v>45</v>
      </c>
      <c r="S18" s="5" t="s">
        <v>45</v>
      </c>
      <c r="T18" s="5" t="s">
        <v>45</v>
      </c>
      <c r="U18" s="5" t="s">
        <v>45</v>
      </c>
      <c r="V18" s="5" t="str">
        <f t="shared" si="15"/>
        <v>WO</v>
      </c>
      <c r="W18" s="5" t="s">
        <v>45</v>
      </c>
      <c r="X18" s="5" t="s">
        <v>45</v>
      </c>
      <c r="Y18" s="5" t="s">
        <v>48</v>
      </c>
      <c r="Z18" s="5" t="s">
        <v>45</v>
      </c>
      <c r="AA18" s="5" t="s">
        <v>45</v>
      </c>
      <c r="AB18" s="5" t="s">
        <v>45</v>
      </c>
      <c r="AC18" s="5" t="str">
        <f t="shared" si="15"/>
        <v>WO</v>
      </c>
      <c r="AD18" s="5" t="s">
        <v>45</v>
      </c>
      <c r="AE18" s="5" t="s">
        <v>45</v>
      </c>
      <c r="AF18" s="5" t="s">
        <v>45</v>
      </c>
      <c r="AG18" s="5" t="s">
        <v>45</v>
      </c>
      <c r="AH18" s="5" t="s">
        <v>45</v>
      </c>
      <c r="AI18" s="5" t="s">
        <v>45</v>
      </c>
      <c r="AJ18" s="5" t="str">
        <f t="shared" si="15"/>
        <v>WO</v>
      </c>
      <c r="AK18" s="5" t="s">
        <v>45</v>
      </c>
      <c r="AL18" s="5" t="s">
        <v>45</v>
      </c>
      <c r="AM18" s="5" t="s">
        <v>45</v>
      </c>
      <c r="AN18" s="5"/>
      <c r="AO18" s="11">
        <v>10</v>
      </c>
      <c r="AP18" s="5">
        <v>1010</v>
      </c>
      <c r="AQ18" s="5" t="s">
        <v>12</v>
      </c>
      <c r="AR18" s="5" t="s">
        <v>56</v>
      </c>
      <c r="AS18">
        <f t="shared" si="6"/>
        <v>26</v>
      </c>
      <c r="AT18">
        <f t="shared" si="7"/>
        <v>0</v>
      </c>
      <c r="AU18">
        <f t="shared" si="8"/>
        <v>1</v>
      </c>
      <c r="AV18">
        <f t="shared" si="9"/>
        <v>4</v>
      </c>
      <c r="AW18">
        <f t="shared" si="10"/>
        <v>31</v>
      </c>
      <c r="AX18">
        <f t="shared" si="11"/>
        <v>31</v>
      </c>
      <c r="AY18" s="19">
        <v>26000</v>
      </c>
      <c r="AZ18" s="18">
        <f t="shared" si="12"/>
        <v>838.70967741935488</v>
      </c>
      <c r="BA18">
        <f t="shared" si="13"/>
        <v>0</v>
      </c>
      <c r="BB18" s="20">
        <f t="shared" si="14"/>
        <v>26000</v>
      </c>
    </row>
    <row r="19" spans="5:54" x14ac:dyDescent="0.3">
      <c r="E19" s="11">
        <v>11</v>
      </c>
      <c r="F19" s="5">
        <v>1011</v>
      </c>
      <c r="G19" s="5" t="s">
        <v>13</v>
      </c>
      <c r="H19" s="5">
        <f t="shared" si="4"/>
        <v>4</v>
      </c>
      <c r="I19" s="5" t="s">
        <v>46</v>
      </c>
      <c r="J19" s="5" t="s">
        <v>45</v>
      </c>
      <c r="K19" s="5" t="s">
        <v>45</v>
      </c>
      <c r="L19" s="5" t="s">
        <v>45</v>
      </c>
      <c r="M19" s="5" t="s">
        <v>45</v>
      </c>
      <c r="N19" s="5" t="s">
        <v>45</v>
      </c>
      <c r="O19" s="5" t="str">
        <f t="shared" si="15"/>
        <v>WO</v>
      </c>
      <c r="P19" s="5" t="s">
        <v>45</v>
      </c>
      <c r="Q19" s="5" t="s">
        <v>45</v>
      </c>
      <c r="R19" s="5" t="s">
        <v>45</v>
      </c>
      <c r="S19" s="5" t="s">
        <v>45</v>
      </c>
      <c r="T19" s="5" t="s">
        <v>45</v>
      </c>
      <c r="U19" s="5" t="s">
        <v>45</v>
      </c>
      <c r="V19" s="5" t="str">
        <f t="shared" si="15"/>
        <v>WO</v>
      </c>
      <c r="W19" s="5" t="s">
        <v>45</v>
      </c>
      <c r="X19" s="5" t="s">
        <v>45</v>
      </c>
      <c r="Y19" s="5" t="s">
        <v>48</v>
      </c>
      <c r="Z19" s="5" t="s">
        <v>45</v>
      </c>
      <c r="AA19" s="5" t="s">
        <v>45</v>
      </c>
      <c r="AB19" s="5" t="s">
        <v>45</v>
      </c>
      <c r="AC19" s="5" t="str">
        <f t="shared" si="15"/>
        <v>WO</v>
      </c>
      <c r="AD19" s="5" t="s">
        <v>45</v>
      </c>
      <c r="AE19" s="5" t="s">
        <v>45</v>
      </c>
      <c r="AF19" s="5" t="s">
        <v>45</v>
      </c>
      <c r="AG19" s="5" t="s">
        <v>45</v>
      </c>
      <c r="AH19" s="5" t="s">
        <v>45</v>
      </c>
      <c r="AI19" s="5" t="s">
        <v>45</v>
      </c>
      <c r="AJ19" s="5" t="str">
        <f t="shared" si="15"/>
        <v>WO</v>
      </c>
      <c r="AK19" s="5" t="s">
        <v>45</v>
      </c>
      <c r="AL19" s="5" t="s">
        <v>45</v>
      </c>
      <c r="AM19" s="5" t="s">
        <v>45</v>
      </c>
      <c r="AN19" s="5"/>
      <c r="AO19" s="11">
        <v>11</v>
      </c>
      <c r="AP19" s="5">
        <v>1011</v>
      </c>
      <c r="AQ19" s="5" t="s">
        <v>13</v>
      </c>
      <c r="AR19" s="5" t="s">
        <v>56</v>
      </c>
      <c r="AS19">
        <f t="shared" si="6"/>
        <v>25</v>
      </c>
      <c r="AT19">
        <f t="shared" si="7"/>
        <v>1</v>
      </c>
      <c r="AU19">
        <f t="shared" si="8"/>
        <v>1</v>
      </c>
      <c r="AV19">
        <f t="shared" si="9"/>
        <v>4</v>
      </c>
      <c r="AW19">
        <f t="shared" si="10"/>
        <v>31</v>
      </c>
      <c r="AX19">
        <f t="shared" si="11"/>
        <v>30</v>
      </c>
      <c r="AY19" s="19">
        <v>62000</v>
      </c>
      <c r="AZ19" s="18">
        <f t="shared" si="12"/>
        <v>2000</v>
      </c>
      <c r="BA19">
        <f t="shared" si="13"/>
        <v>2000</v>
      </c>
      <c r="BB19" s="20">
        <f t="shared" si="14"/>
        <v>60000</v>
      </c>
    </row>
    <row r="20" spans="5:54" x14ac:dyDescent="0.3">
      <c r="E20" s="11">
        <v>12</v>
      </c>
      <c r="F20" s="5">
        <v>1012</v>
      </c>
      <c r="G20" s="5" t="s">
        <v>14</v>
      </c>
      <c r="H20" s="5">
        <f t="shared" si="4"/>
        <v>4</v>
      </c>
      <c r="I20" s="5" t="s">
        <v>45</v>
      </c>
      <c r="J20" s="5" t="s">
        <v>45</v>
      </c>
      <c r="K20" s="5" t="s">
        <v>45</v>
      </c>
      <c r="L20" s="5" t="s">
        <v>45</v>
      </c>
      <c r="M20" s="5" t="s">
        <v>45</v>
      </c>
      <c r="N20" s="5" t="s">
        <v>45</v>
      </c>
      <c r="O20" s="5" t="str">
        <f t="shared" si="15"/>
        <v>WO</v>
      </c>
      <c r="P20" s="5" t="s">
        <v>45</v>
      </c>
      <c r="Q20" s="5" t="s">
        <v>45</v>
      </c>
      <c r="R20" s="5" t="s">
        <v>45</v>
      </c>
      <c r="S20" s="5" t="s">
        <v>45</v>
      </c>
      <c r="T20" s="5" t="s">
        <v>45</v>
      </c>
      <c r="U20" s="5" t="s">
        <v>45</v>
      </c>
      <c r="V20" s="5" t="str">
        <f t="shared" si="15"/>
        <v>WO</v>
      </c>
      <c r="W20" s="5" t="s">
        <v>45</v>
      </c>
      <c r="X20" s="5" t="s">
        <v>45</v>
      </c>
      <c r="Y20" s="5" t="s">
        <v>48</v>
      </c>
      <c r="Z20" s="5" t="s">
        <v>45</v>
      </c>
      <c r="AA20" s="5" t="s">
        <v>45</v>
      </c>
      <c r="AB20" s="5" t="s">
        <v>45</v>
      </c>
      <c r="AC20" s="5" t="str">
        <f t="shared" si="15"/>
        <v>WO</v>
      </c>
      <c r="AD20" s="5" t="s">
        <v>45</v>
      </c>
      <c r="AE20" s="5" t="s">
        <v>45</v>
      </c>
      <c r="AF20" s="5" t="s">
        <v>45</v>
      </c>
      <c r="AG20" s="5" t="s">
        <v>45</v>
      </c>
      <c r="AH20" s="5" t="s">
        <v>45</v>
      </c>
      <c r="AI20" s="5" t="s">
        <v>45</v>
      </c>
      <c r="AJ20" s="5" t="str">
        <f t="shared" si="15"/>
        <v>WO</v>
      </c>
      <c r="AK20" s="5" t="s">
        <v>45</v>
      </c>
      <c r="AL20" s="5" t="s">
        <v>45</v>
      </c>
      <c r="AM20" s="5" t="s">
        <v>45</v>
      </c>
      <c r="AN20" s="5"/>
      <c r="AO20" s="11">
        <v>12</v>
      </c>
      <c r="AP20" s="5">
        <v>1012</v>
      </c>
      <c r="AQ20" s="5" t="s">
        <v>14</v>
      </c>
      <c r="AR20" s="5" t="s">
        <v>56</v>
      </c>
      <c r="AS20">
        <f t="shared" si="6"/>
        <v>26</v>
      </c>
      <c r="AT20">
        <f t="shared" si="7"/>
        <v>0</v>
      </c>
      <c r="AU20">
        <f t="shared" si="8"/>
        <v>1</v>
      </c>
      <c r="AV20">
        <f t="shared" si="9"/>
        <v>4</v>
      </c>
      <c r="AW20">
        <f t="shared" si="10"/>
        <v>31</v>
      </c>
      <c r="AX20">
        <f t="shared" si="11"/>
        <v>31</v>
      </c>
      <c r="AY20" s="19">
        <v>25000</v>
      </c>
      <c r="AZ20" s="18">
        <f t="shared" si="12"/>
        <v>806.45161290322585</v>
      </c>
      <c r="BA20">
        <f t="shared" si="13"/>
        <v>0</v>
      </c>
      <c r="BB20" s="20">
        <f t="shared" si="14"/>
        <v>25000</v>
      </c>
    </row>
    <row r="21" spans="5:54" x14ac:dyDescent="0.3">
      <c r="E21" s="11">
        <v>13</v>
      </c>
      <c r="F21" s="5">
        <v>1013</v>
      </c>
      <c r="G21" s="5" t="s">
        <v>15</v>
      </c>
      <c r="H21" s="5">
        <f t="shared" si="4"/>
        <v>4</v>
      </c>
      <c r="I21" s="5" t="s">
        <v>45</v>
      </c>
      <c r="J21" s="5" t="s">
        <v>45</v>
      </c>
      <c r="K21" s="5" t="s">
        <v>45</v>
      </c>
      <c r="L21" s="5" t="s">
        <v>45</v>
      </c>
      <c r="M21" s="5" t="s">
        <v>45</v>
      </c>
      <c r="N21" s="5" t="s">
        <v>45</v>
      </c>
      <c r="O21" s="5" t="str">
        <f t="shared" si="15"/>
        <v>WO</v>
      </c>
      <c r="P21" s="5" t="s">
        <v>45</v>
      </c>
      <c r="Q21" s="5" t="s">
        <v>45</v>
      </c>
      <c r="R21" s="5" t="s">
        <v>45</v>
      </c>
      <c r="S21" s="5" t="s">
        <v>45</v>
      </c>
      <c r="T21" s="5" t="s">
        <v>46</v>
      </c>
      <c r="U21" s="5" t="s">
        <v>45</v>
      </c>
      <c r="V21" s="5" t="str">
        <f t="shared" si="15"/>
        <v>WO</v>
      </c>
      <c r="W21" s="5" t="s">
        <v>45</v>
      </c>
      <c r="X21" s="5" t="s">
        <v>45</v>
      </c>
      <c r="Y21" s="5" t="s">
        <v>48</v>
      </c>
      <c r="Z21" s="5" t="s">
        <v>45</v>
      </c>
      <c r="AA21" s="5" t="s">
        <v>45</v>
      </c>
      <c r="AB21" s="5" t="s">
        <v>45</v>
      </c>
      <c r="AC21" s="5" t="str">
        <f t="shared" si="15"/>
        <v>WO</v>
      </c>
      <c r="AD21" s="5" t="s">
        <v>45</v>
      </c>
      <c r="AE21" s="5" t="s">
        <v>45</v>
      </c>
      <c r="AF21" s="5" t="s">
        <v>45</v>
      </c>
      <c r="AG21" s="5" t="s">
        <v>45</v>
      </c>
      <c r="AH21" s="5" t="s">
        <v>45</v>
      </c>
      <c r="AI21" s="5" t="s">
        <v>45</v>
      </c>
      <c r="AJ21" s="5" t="str">
        <f t="shared" si="15"/>
        <v>WO</v>
      </c>
      <c r="AK21" s="5" t="s">
        <v>45</v>
      </c>
      <c r="AL21" s="5" t="s">
        <v>45</v>
      </c>
      <c r="AM21" s="5" t="s">
        <v>45</v>
      </c>
      <c r="AN21" s="5"/>
      <c r="AO21" s="11">
        <v>13</v>
      </c>
      <c r="AP21" s="5">
        <v>1013</v>
      </c>
      <c r="AQ21" s="5" t="s">
        <v>15</v>
      </c>
      <c r="AR21" s="5" t="s">
        <v>56</v>
      </c>
      <c r="AS21">
        <f t="shared" si="6"/>
        <v>25</v>
      </c>
      <c r="AT21">
        <f t="shared" si="7"/>
        <v>1</v>
      </c>
      <c r="AU21">
        <f t="shared" si="8"/>
        <v>1</v>
      </c>
      <c r="AV21">
        <f t="shared" si="9"/>
        <v>4</v>
      </c>
      <c r="AW21">
        <f t="shared" si="10"/>
        <v>31</v>
      </c>
      <c r="AX21">
        <f t="shared" si="11"/>
        <v>30</v>
      </c>
      <c r="AY21" s="19">
        <v>46000</v>
      </c>
      <c r="AZ21" s="18">
        <f t="shared" si="12"/>
        <v>1483.8709677419354</v>
      </c>
      <c r="BA21">
        <f t="shared" si="13"/>
        <v>1483.8709677419354</v>
      </c>
      <c r="BB21" s="20">
        <f t="shared" si="14"/>
        <v>44516.129032258068</v>
      </c>
    </row>
    <row r="22" spans="5:54" x14ac:dyDescent="0.3">
      <c r="E22" s="11">
        <v>14</v>
      </c>
      <c r="F22" s="5">
        <v>1014</v>
      </c>
      <c r="G22" s="5" t="s">
        <v>16</v>
      </c>
      <c r="H22" s="5">
        <f t="shared" si="4"/>
        <v>4</v>
      </c>
      <c r="I22" s="5" t="s">
        <v>45</v>
      </c>
      <c r="J22" s="5" t="s">
        <v>45</v>
      </c>
      <c r="K22" s="5" t="s">
        <v>45</v>
      </c>
      <c r="L22" s="5" t="s">
        <v>45</v>
      </c>
      <c r="M22" s="5" t="s">
        <v>45</v>
      </c>
      <c r="N22" s="5" t="s">
        <v>45</v>
      </c>
      <c r="O22" s="5" t="str">
        <f t="shared" si="15"/>
        <v>WO</v>
      </c>
      <c r="P22" s="5" t="s">
        <v>45</v>
      </c>
      <c r="Q22" s="5" t="s">
        <v>45</v>
      </c>
      <c r="R22" s="5" t="s">
        <v>45</v>
      </c>
      <c r="S22" s="5" t="s">
        <v>45</v>
      </c>
      <c r="T22" s="5" t="s">
        <v>45</v>
      </c>
      <c r="U22" s="5" t="s">
        <v>45</v>
      </c>
      <c r="V22" s="5" t="str">
        <f t="shared" si="15"/>
        <v>WO</v>
      </c>
      <c r="W22" s="5" t="s">
        <v>45</v>
      </c>
      <c r="X22" s="5" t="s">
        <v>45</v>
      </c>
      <c r="Y22" s="5" t="s">
        <v>48</v>
      </c>
      <c r="Z22" s="5" t="s">
        <v>45</v>
      </c>
      <c r="AA22" s="5" t="s">
        <v>45</v>
      </c>
      <c r="AB22" s="5" t="s">
        <v>45</v>
      </c>
      <c r="AC22" s="5" t="str">
        <f t="shared" si="15"/>
        <v>WO</v>
      </c>
      <c r="AD22" s="5" t="s">
        <v>45</v>
      </c>
      <c r="AE22" s="5" t="s">
        <v>45</v>
      </c>
      <c r="AF22" s="5" t="s">
        <v>45</v>
      </c>
      <c r="AG22" s="5" t="s">
        <v>45</v>
      </c>
      <c r="AH22" s="5" t="s">
        <v>45</v>
      </c>
      <c r="AI22" s="5" t="s">
        <v>45</v>
      </c>
      <c r="AJ22" s="5" t="str">
        <f t="shared" si="15"/>
        <v>WO</v>
      </c>
      <c r="AK22" s="5" t="s">
        <v>45</v>
      </c>
      <c r="AL22" s="5" t="s">
        <v>45</v>
      </c>
      <c r="AM22" s="5" t="s">
        <v>45</v>
      </c>
      <c r="AN22" s="5"/>
      <c r="AO22" s="11">
        <v>14</v>
      </c>
      <c r="AP22" s="5">
        <v>1014</v>
      </c>
      <c r="AQ22" s="5" t="s">
        <v>16</v>
      </c>
      <c r="AR22" s="5" t="s">
        <v>56</v>
      </c>
      <c r="AS22">
        <f t="shared" si="6"/>
        <v>26</v>
      </c>
      <c r="AT22">
        <f t="shared" si="7"/>
        <v>0</v>
      </c>
      <c r="AU22">
        <f t="shared" si="8"/>
        <v>1</v>
      </c>
      <c r="AV22">
        <f t="shared" si="9"/>
        <v>4</v>
      </c>
      <c r="AW22">
        <f t="shared" si="10"/>
        <v>31</v>
      </c>
      <c r="AX22">
        <f t="shared" si="11"/>
        <v>31</v>
      </c>
      <c r="AY22" s="19">
        <v>42000</v>
      </c>
      <c r="AZ22" s="18">
        <f t="shared" si="12"/>
        <v>1354.8387096774193</v>
      </c>
      <c r="BA22">
        <f t="shared" si="13"/>
        <v>0</v>
      </c>
      <c r="BB22" s="20">
        <f t="shared" si="14"/>
        <v>42000</v>
      </c>
    </row>
    <row r="23" spans="5:54" x14ac:dyDescent="0.3">
      <c r="E23" s="11">
        <v>15</v>
      </c>
      <c r="F23" s="5">
        <v>1015</v>
      </c>
      <c r="G23" s="5" t="s">
        <v>17</v>
      </c>
      <c r="H23" s="5">
        <f t="shared" si="4"/>
        <v>4</v>
      </c>
      <c r="I23" s="5" t="s">
        <v>45</v>
      </c>
      <c r="J23" s="5" t="s">
        <v>45</v>
      </c>
      <c r="K23" s="5" t="s">
        <v>45</v>
      </c>
      <c r="L23" s="5" t="s">
        <v>45</v>
      </c>
      <c r="M23" s="5" t="s">
        <v>45</v>
      </c>
      <c r="N23" s="5" t="s">
        <v>45</v>
      </c>
      <c r="O23" s="5" t="str">
        <f t="shared" si="15"/>
        <v>WO</v>
      </c>
      <c r="P23" s="5" t="s">
        <v>45</v>
      </c>
      <c r="Q23" s="5" t="s">
        <v>45</v>
      </c>
      <c r="R23" s="5" t="s">
        <v>45</v>
      </c>
      <c r="S23" s="5" t="s">
        <v>45</v>
      </c>
      <c r="T23" s="5" t="s">
        <v>45</v>
      </c>
      <c r="U23" s="5" t="s">
        <v>45</v>
      </c>
      <c r="V23" s="5" t="str">
        <f t="shared" si="15"/>
        <v>WO</v>
      </c>
      <c r="W23" s="5" t="s">
        <v>45</v>
      </c>
      <c r="X23" s="5" t="s">
        <v>45</v>
      </c>
      <c r="Y23" s="5" t="s">
        <v>48</v>
      </c>
      <c r="Z23" s="5" t="s">
        <v>45</v>
      </c>
      <c r="AA23" s="5" t="s">
        <v>45</v>
      </c>
      <c r="AB23" s="5" t="s">
        <v>45</v>
      </c>
      <c r="AC23" s="5" t="str">
        <f t="shared" si="15"/>
        <v>WO</v>
      </c>
      <c r="AD23" s="5" t="s">
        <v>45</v>
      </c>
      <c r="AE23" s="5" t="s">
        <v>45</v>
      </c>
      <c r="AF23" s="5" t="s">
        <v>45</v>
      </c>
      <c r="AG23" s="5" t="s">
        <v>45</v>
      </c>
      <c r="AH23" s="5" t="s">
        <v>45</v>
      </c>
      <c r="AI23" s="5" t="s">
        <v>45</v>
      </c>
      <c r="AJ23" s="5" t="str">
        <f t="shared" si="15"/>
        <v>WO</v>
      </c>
      <c r="AK23" s="5" t="s">
        <v>45</v>
      </c>
      <c r="AL23" s="5" t="s">
        <v>45</v>
      </c>
      <c r="AM23" s="5" t="s">
        <v>45</v>
      </c>
      <c r="AN23" s="5"/>
      <c r="AO23" s="11">
        <v>15</v>
      </c>
      <c r="AP23" s="5">
        <v>1015</v>
      </c>
      <c r="AQ23" s="5" t="s">
        <v>17</v>
      </c>
      <c r="AR23" s="5" t="s">
        <v>56</v>
      </c>
      <c r="AS23">
        <f t="shared" si="6"/>
        <v>26</v>
      </c>
      <c r="AT23">
        <f t="shared" si="7"/>
        <v>0</v>
      </c>
      <c r="AU23">
        <f t="shared" si="8"/>
        <v>1</v>
      </c>
      <c r="AV23">
        <f t="shared" si="9"/>
        <v>4</v>
      </c>
      <c r="AW23">
        <f t="shared" si="10"/>
        <v>31</v>
      </c>
      <c r="AX23">
        <f t="shared" si="11"/>
        <v>31</v>
      </c>
      <c r="AY23" s="19">
        <v>32000</v>
      </c>
      <c r="AZ23" s="18">
        <f t="shared" si="12"/>
        <v>1032.258064516129</v>
      </c>
      <c r="BA23">
        <f t="shared" si="13"/>
        <v>0</v>
      </c>
      <c r="BB23" s="20">
        <f t="shared" si="14"/>
        <v>32000</v>
      </c>
    </row>
    <row r="24" spans="5:54" x14ac:dyDescent="0.3">
      <c r="E24" s="11">
        <v>16</v>
      </c>
      <c r="F24" s="5">
        <v>1016</v>
      </c>
      <c r="G24" s="5" t="s">
        <v>18</v>
      </c>
      <c r="H24" s="5">
        <f t="shared" si="4"/>
        <v>4</v>
      </c>
      <c r="I24" s="5" t="s">
        <v>45</v>
      </c>
      <c r="J24" s="5" t="s">
        <v>45</v>
      </c>
      <c r="K24" s="5" t="s">
        <v>45</v>
      </c>
      <c r="L24" s="5" t="s">
        <v>45</v>
      </c>
      <c r="M24" s="5" t="s">
        <v>45</v>
      </c>
      <c r="N24" s="5" t="s">
        <v>46</v>
      </c>
      <c r="O24" s="5" t="str">
        <f t="shared" si="15"/>
        <v>WO</v>
      </c>
      <c r="P24" s="5" t="s">
        <v>45</v>
      </c>
      <c r="Q24" s="5" t="s">
        <v>45</v>
      </c>
      <c r="R24" s="5" t="s">
        <v>45</v>
      </c>
      <c r="S24" s="5" t="s">
        <v>45</v>
      </c>
      <c r="T24" s="5" t="s">
        <v>45</v>
      </c>
      <c r="U24" s="5" t="s">
        <v>45</v>
      </c>
      <c r="V24" s="5" t="str">
        <f t="shared" si="15"/>
        <v>WO</v>
      </c>
      <c r="W24" s="5" t="s">
        <v>45</v>
      </c>
      <c r="X24" s="5" t="s">
        <v>46</v>
      </c>
      <c r="Y24" s="5" t="s">
        <v>48</v>
      </c>
      <c r="Z24" s="5" t="s">
        <v>45</v>
      </c>
      <c r="AA24" s="5" t="s">
        <v>45</v>
      </c>
      <c r="AB24" s="5" t="s">
        <v>45</v>
      </c>
      <c r="AC24" s="5" t="str">
        <f t="shared" si="15"/>
        <v>WO</v>
      </c>
      <c r="AD24" s="5" t="s">
        <v>45</v>
      </c>
      <c r="AE24" s="5" t="s">
        <v>45</v>
      </c>
      <c r="AF24" s="5" t="s">
        <v>45</v>
      </c>
      <c r="AG24" s="5" t="s">
        <v>45</v>
      </c>
      <c r="AH24" s="5" t="s">
        <v>45</v>
      </c>
      <c r="AI24" s="5" t="s">
        <v>45</v>
      </c>
      <c r="AJ24" s="5" t="str">
        <f t="shared" si="15"/>
        <v>WO</v>
      </c>
      <c r="AK24" s="5" t="s">
        <v>45</v>
      </c>
      <c r="AL24" s="5" t="s">
        <v>45</v>
      </c>
      <c r="AM24" s="5" t="s">
        <v>45</v>
      </c>
      <c r="AN24" s="5"/>
      <c r="AO24" s="11">
        <v>16</v>
      </c>
      <c r="AP24" s="5">
        <v>1016</v>
      </c>
      <c r="AQ24" s="5" t="s">
        <v>18</v>
      </c>
      <c r="AR24" s="5" t="s">
        <v>56</v>
      </c>
      <c r="AS24">
        <f t="shared" si="6"/>
        <v>24</v>
      </c>
      <c r="AT24">
        <f t="shared" si="7"/>
        <v>2</v>
      </c>
      <c r="AU24">
        <f t="shared" si="8"/>
        <v>1</v>
      </c>
      <c r="AV24">
        <f t="shared" si="9"/>
        <v>4</v>
      </c>
      <c r="AW24">
        <f t="shared" si="10"/>
        <v>31</v>
      </c>
      <c r="AX24">
        <f t="shared" si="11"/>
        <v>29</v>
      </c>
      <c r="AY24" s="19">
        <v>55000</v>
      </c>
      <c r="AZ24" s="18">
        <f t="shared" si="12"/>
        <v>1774.1935483870968</v>
      </c>
      <c r="BA24">
        <f t="shared" si="13"/>
        <v>3548.3870967741937</v>
      </c>
      <c r="BB24" s="20">
        <f t="shared" si="14"/>
        <v>51451.612903225803</v>
      </c>
    </row>
    <row r="25" spans="5:54" x14ac:dyDescent="0.3">
      <c r="E25" s="11">
        <v>17</v>
      </c>
      <c r="F25" s="5">
        <v>1017</v>
      </c>
      <c r="G25" s="5" t="s">
        <v>19</v>
      </c>
      <c r="H25" s="5">
        <f t="shared" si="4"/>
        <v>4</v>
      </c>
      <c r="I25" s="5" t="s">
        <v>45</v>
      </c>
      <c r="J25" s="5" t="s">
        <v>45</v>
      </c>
      <c r="K25" s="5" t="s">
        <v>45</v>
      </c>
      <c r="L25" s="5" t="s">
        <v>45</v>
      </c>
      <c r="M25" s="5" t="s">
        <v>45</v>
      </c>
      <c r="N25" s="5" t="s">
        <v>45</v>
      </c>
      <c r="O25" s="5" t="str">
        <f t="shared" si="15"/>
        <v>WO</v>
      </c>
      <c r="P25" s="5" t="s">
        <v>45</v>
      </c>
      <c r="Q25" s="5" t="s">
        <v>45</v>
      </c>
      <c r="R25" s="5" t="s">
        <v>45</v>
      </c>
      <c r="S25" s="5" t="s">
        <v>45</v>
      </c>
      <c r="T25" s="5" t="s">
        <v>45</v>
      </c>
      <c r="U25" s="5" t="s">
        <v>45</v>
      </c>
      <c r="V25" s="5" t="str">
        <f t="shared" si="15"/>
        <v>WO</v>
      </c>
      <c r="W25" s="5" t="s">
        <v>45</v>
      </c>
      <c r="X25" s="5" t="s">
        <v>45</v>
      </c>
      <c r="Y25" s="5" t="s">
        <v>48</v>
      </c>
      <c r="Z25" s="5" t="s">
        <v>45</v>
      </c>
      <c r="AA25" s="5" t="s">
        <v>45</v>
      </c>
      <c r="AB25" s="5" t="s">
        <v>45</v>
      </c>
      <c r="AC25" s="5" t="str">
        <f t="shared" si="15"/>
        <v>WO</v>
      </c>
      <c r="AD25" s="5" t="s">
        <v>45</v>
      </c>
      <c r="AE25" s="5" t="s">
        <v>45</v>
      </c>
      <c r="AF25" s="5" t="s">
        <v>45</v>
      </c>
      <c r="AG25" s="5" t="s">
        <v>45</v>
      </c>
      <c r="AH25" s="5" t="s">
        <v>45</v>
      </c>
      <c r="AI25" s="5" t="s">
        <v>45</v>
      </c>
      <c r="AJ25" s="5" t="str">
        <f t="shared" si="15"/>
        <v>WO</v>
      </c>
      <c r="AK25" s="5" t="s">
        <v>45</v>
      </c>
      <c r="AL25" s="5" t="s">
        <v>45</v>
      </c>
      <c r="AM25" s="5" t="s">
        <v>45</v>
      </c>
      <c r="AN25" s="5"/>
      <c r="AO25" s="11">
        <v>17</v>
      </c>
      <c r="AP25" s="5">
        <v>1017</v>
      </c>
      <c r="AQ25" s="5" t="s">
        <v>19</v>
      </c>
      <c r="AR25" s="5" t="s">
        <v>56</v>
      </c>
      <c r="AS25">
        <f t="shared" si="6"/>
        <v>26</v>
      </c>
      <c r="AT25">
        <f t="shared" si="7"/>
        <v>0</v>
      </c>
      <c r="AU25">
        <f t="shared" si="8"/>
        <v>1</v>
      </c>
      <c r="AV25">
        <f t="shared" si="9"/>
        <v>4</v>
      </c>
      <c r="AW25">
        <f t="shared" si="10"/>
        <v>31</v>
      </c>
      <c r="AX25">
        <f t="shared" si="11"/>
        <v>31</v>
      </c>
      <c r="AY25" s="19">
        <v>60000</v>
      </c>
      <c r="AZ25" s="18">
        <f t="shared" si="12"/>
        <v>1935.483870967742</v>
      </c>
      <c r="BA25">
        <f t="shared" si="13"/>
        <v>0</v>
      </c>
      <c r="BB25" s="20">
        <f t="shared" si="14"/>
        <v>60000</v>
      </c>
    </row>
    <row r="26" spans="5:54" x14ac:dyDescent="0.3">
      <c r="E26" s="11">
        <v>18</v>
      </c>
      <c r="F26" s="5">
        <v>1018</v>
      </c>
      <c r="G26" s="5" t="s">
        <v>20</v>
      </c>
      <c r="H26" s="5">
        <f t="shared" si="4"/>
        <v>4</v>
      </c>
      <c r="I26" s="5" t="s">
        <v>45</v>
      </c>
      <c r="J26" s="5" t="s">
        <v>45</v>
      </c>
      <c r="K26" s="5" t="s">
        <v>45</v>
      </c>
      <c r="L26" s="5" t="s">
        <v>45</v>
      </c>
      <c r="M26" s="5" t="s">
        <v>45</v>
      </c>
      <c r="N26" s="5" t="s">
        <v>45</v>
      </c>
      <c r="O26" s="5" t="str">
        <f t="shared" si="15"/>
        <v>WO</v>
      </c>
      <c r="P26" s="5" t="s">
        <v>45</v>
      </c>
      <c r="Q26" s="5" t="s">
        <v>45</v>
      </c>
      <c r="R26" s="5" t="s">
        <v>45</v>
      </c>
      <c r="S26" s="5" t="s">
        <v>45</v>
      </c>
      <c r="T26" s="5" t="s">
        <v>45</v>
      </c>
      <c r="U26" s="5" t="s">
        <v>45</v>
      </c>
      <c r="V26" s="5" t="str">
        <f t="shared" si="15"/>
        <v>WO</v>
      </c>
      <c r="W26" s="5" t="s">
        <v>45</v>
      </c>
      <c r="X26" s="5" t="s">
        <v>45</v>
      </c>
      <c r="Y26" s="5" t="s">
        <v>48</v>
      </c>
      <c r="Z26" s="5" t="s">
        <v>45</v>
      </c>
      <c r="AA26" s="5" t="s">
        <v>45</v>
      </c>
      <c r="AB26" s="5" t="s">
        <v>45</v>
      </c>
      <c r="AC26" s="5" t="str">
        <f t="shared" ref="O26:AJ34" si="16">IF(AC$7="sun","WO","")</f>
        <v>WO</v>
      </c>
      <c r="AD26" s="5" t="s">
        <v>45</v>
      </c>
      <c r="AE26" s="5" t="s">
        <v>45</v>
      </c>
      <c r="AF26" s="5" t="s">
        <v>45</v>
      </c>
      <c r="AG26" s="5" t="s">
        <v>45</v>
      </c>
      <c r="AH26" s="5" t="s">
        <v>45</v>
      </c>
      <c r="AI26" s="5" t="s">
        <v>45</v>
      </c>
      <c r="AJ26" s="5" t="str">
        <f t="shared" si="16"/>
        <v>WO</v>
      </c>
      <c r="AK26" s="5" t="s">
        <v>45</v>
      </c>
      <c r="AL26" s="5" t="s">
        <v>45</v>
      </c>
      <c r="AM26" s="5" t="s">
        <v>45</v>
      </c>
      <c r="AN26" s="5"/>
      <c r="AO26" s="11">
        <v>18</v>
      </c>
      <c r="AP26" s="5">
        <v>1018</v>
      </c>
      <c r="AQ26" s="5" t="s">
        <v>20</v>
      </c>
      <c r="AR26" s="5" t="s">
        <v>56</v>
      </c>
      <c r="AS26">
        <f t="shared" si="6"/>
        <v>26</v>
      </c>
      <c r="AT26">
        <f t="shared" si="7"/>
        <v>0</v>
      </c>
      <c r="AU26">
        <f t="shared" si="8"/>
        <v>1</v>
      </c>
      <c r="AV26">
        <f t="shared" si="9"/>
        <v>4</v>
      </c>
      <c r="AW26">
        <f t="shared" si="10"/>
        <v>31</v>
      </c>
      <c r="AX26">
        <f t="shared" si="11"/>
        <v>31</v>
      </c>
      <c r="AY26" s="19">
        <v>28000</v>
      </c>
      <c r="AZ26" s="18">
        <f t="shared" si="12"/>
        <v>903.22580645161293</v>
      </c>
      <c r="BA26">
        <f t="shared" si="13"/>
        <v>0</v>
      </c>
      <c r="BB26" s="20">
        <f t="shared" si="14"/>
        <v>28000</v>
      </c>
    </row>
    <row r="27" spans="5:54" x14ac:dyDescent="0.3">
      <c r="E27" s="11">
        <v>19</v>
      </c>
      <c r="F27" s="5">
        <v>1019</v>
      </c>
      <c r="G27" s="5" t="s">
        <v>21</v>
      </c>
      <c r="H27" s="5">
        <f t="shared" si="4"/>
        <v>4</v>
      </c>
      <c r="I27" s="5" t="s">
        <v>45</v>
      </c>
      <c r="J27" s="5" t="s">
        <v>45</v>
      </c>
      <c r="K27" s="5" t="s">
        <v>45</v>
      </c>
      <c r="L27" s="5" t="s">
        <v>45</v>
      </c>
      <c r="M27" s="5" t="s">
        <v>45</v>
      </c>
      <c r="N27" s="5" t="s">
        <v>45</v>
      </c>
      <c r="O27" s="5" t="str">
        <f t="shared" si="16"/>
        <v>WO</v>
      </c>
      <c r="P27" s="5" t="s">
        <v>45</v>
      </c>
      <c r="Q27" s="5" t="s">
        <v>45</v>
      </c>
      <c r="R27" s="5" t="s">
        <v>45</v>
      </c>
      <c r="S27" s="5" t="s">
        <v>45</v>
      </c>
      <c r="T27" s="5" t="s">
        <v>45</v>
      </c>
      <c r="U27" s="5" t="s">
        <v>45</v>
      </c>
      <c r="V27" s="5" t="str">
        <f t="shared" si="16"/>
        <v>WO</v>
      </c>
      <c r="W27" s="5" t="s">
        <v>45</v>
      </c>
      <c r="X27" s="5" t="s">
        <v>45</v>
      </c>
      <c r="Y27" s="5" t="s">
        <v>48</v>
      </c>
      <c r="Z27" s="5" t="s">
        <v>45</v>
      </c>
      <c r="AA27" s="5" t="s">
        <v>45</v>
      </c>
      <c r="AB27" s="5" t="s">
        <v>46</v>
      </c>
      <c r="AC27" s="5" t="str">
        <f t="shared" si="16"/>
        <v>WO</v>
      </c>
      <c r="AD27" s="5" t="s">
        <v>45</v>
      </c>
      <c r="AE27" s="5" t="s">
        <v>45</v>
      </c>
      <c r="AF27" s="5" t="s">
        <v>45</v>
      </c>
      <c r="AG27" s="5" t="s">
        <v>45</v>
      </c>
      <c r="AH27" s="5" t="s">
        <v>45</v>
      </c>
      <c r="AI27" s="5" t="s">
        <v>45</v>
      </c>
      <c r="AJ27" s="5" t="str">
        <f t="shared" si="16"/>
        <v>WO</v>
      </c>
      <c r="AK27" s="5" t="s">
        <v>45</v>
      </c>
      <c r="AL27" s="5" t="s">
        <v>45</v>
      </c>
      <c r="AM27" s="5" t="s">
        <v>45</v>
      </c>
      <c r="AN27" s="5"/>
      <c r="AO27" s="11">
        <v>19</v>
      </c>
      <c r="AP27" s="5">
        <v>1019</v>
      </c>
      <c r="AQ27" s="5" t="s">
        <v>21</v>
      </c>
      <c r="AR27" s="5" t="s">
        <v>56</v>
      </c>
      <c r="AS27">
        <f t="shared" si="6"/>
        <v>25</v>
      </c>
      <c r="AT27">
        <f t="shared" si="7"/>
        <v>1</v>
      </c>
      <c r="AU27">
        <f t="shared" si="8"/>
        <v>1</v>
      </c>
      <c r="AV27">
        <f t="shared" si="9"/>
        <v>4</v>
      </c>
      <c r="AW27">
        <f t="shared" si="10"/>
        <v>31</v>
      </c>
      <c r="AX27">
        <f t="shared" si="11"/>
        <v>30</v>
      </c>
      <c r="AY27" s="19">
        <v>26000</v>
      </c>
      <c r="AZ27" s="18">
        <f t="shared" si="12"/>
        <v>838.70967741935488</v>
      </c>
      <c r="BA27">
        <f t="shared" si="13"/>
        <v>838.70967741935488</v>
      </c>
      <c r="BB27" s="20">
        <f t="shared" si="14"/>
        <v>25161.290322580644</v>
      </c>
    </row>
    <row r="28" spans="5:54" x14ac:dyDescent="0.3">
      <c r="E28" s="11">
        <v>20</v>
      </c>
      <c r="F28" s="5">
        <v>1020</v>
      </c>
      <c r="G28" s="5" t="s">
        <v>22</v>
      </c>
      <c r="H28" s="5">
        <f t="shared" si="4"/>
        <v>4</v>
      </c>
      <c r="I28" s="5" t="s">
        <v>45</v>
      </c>
      <c r="J28" s="5" t="s">
        <v>45</v>
      </c>
      <c r="K28" s="5" t="s">
        <v>45</v>
      </c>
      <c r="L28" s="5" t="s">
        <v>45</v>
      </c>
      <c r="M28" s="5" t="s">
        <v>45</v>
      </c>
      <c r="N28" s="5" t="s">
        <v>45</v>
      </c>
      <c r="O28" s="5" t="str">
        <f t="shared" si="16"/>
        <v>WO</v>
      </c>
      <c r="P28" s="5" t="s">
        <v>45</v>
      </c>
      <c r="Q28" s="5" t="s">
        <v>45</v>
      </c>
      <c r="R28" s="5" t="s">
        <v>45</v>
      </c>
      <c r="S28" s="5" t="s">
        <v>45</v>
      </c>
      <c r="T28" s="5" t="s">
        <v>45</v>
      </c>
      <c r="U28" s="5" t="s">
        <v>45</v>
      </c>
      <c r="V28" s="5" t="str">
        <f t="shared" si="16"/>
        <v>WO</v>
      </c>
      <c r="W28" s="5" t="s">
        <v>45</v>
      </c>
      <c r="X28" s="5" t="s">
        <v>45</v>
      </c>
      <c r="Y28" s="5" t="s">
        <v>48</v>
      </c>
      <c r="Z28" s="5" t="s">
        <v>45</v>
      </c>
      <c r="AA28" s="5" t="s">
        <v>45</v>
      </c>
      <c r="AB28" s="5" t="s">
        <v>45</v>
      </c>
      <c r="AC28" s="5" t="str">
        <f t="shared" si="16"/>
        <v>WO</v>
      </c>
      <c r="AD28" s="5" t="s">
        <v>45</v>
      </c>
      <c r="AE28" s="5" t="s">
        <v>45</v>
      </c>
      <c r="AF28" s="5" t="s">
        <v>45</v>
      </c>
      <c r="AG28" s="5" t="s">
        <v>45</v>
      </c>
      <c r="AH28" s="5" t="s">
        <v>45</v>
      </c>
      <c r="AI28" s="5" t="s">
        <v>45</v>
      </c>
      <c r="AJ28" s="5" t="str">
        <f t="shared" si="16"/>
        <v>WO</v>
      </c>
      <c r="AK28" s="5" t="s">
        <v>45</v>
      </c>
      <c r="AL28" s="5" t="s">
        <v>45</v>
      </c>
      <c r="AM28" s="5" t="s">
        <v>45</v>
      </c>
      <c r="AN28" s="5"/>
      <c r="AO28" s="11">
        <v>20</v>
      </c>
      <c r="AP28" s="5">
        <v>1020</v>
      </c>
      <c r="AQ28" s="5" t="s">
        <v>22</v>
      </c>
      <c r="AR28" s="5" t="s">
        <v>56</v>
      </c>
      <c r="AS28">
        <f t="shared" si="6"/>
        <v>26</v>
      </c>
      <c r="AT28">
        <f t="shared" si="7"/>
        <v>0</v>
      </c>
      <c r="AU28">
        <f t="shared" si="8"/>
        <v>1</v>
      </c>
      <c r="AV28">
        <f t="shared" si="9"/>
        <v>4</v>
      </c>
      <c r="AW28">
        <f t="shared" si="10"/>
        <v>31</v>
      </c>
      <c r="AX28">
        <f t="shared" si="11"/>
        <v>31</v>
      </c>
      <c r="AY28" s="19">
        <v>44000</v>
      </c>
      <c r="AZ28" s="18">
        <f t="shared" si="12"/>
        <v>1419.3548387096773</v>
      </c>
      <c r="BA28">
        <f t="shared" si="13"/>
        <v>0</v>
      </c>
      <c r="BB28" s="20">
        <f t="shared" si="14"/>
        <v>44000</v>
      </c>
    </row>
    <row r="29" spans="5:54" x14ac:dyDescent="0.3">
      <c r="E29" s="11">
        <v>21</v>
      </c>
      <c r="F29" s="5">
        <v>1021</v>
      </c>
      <c r="G29" s="5" t="s">
        <v>23</v>
      </c>
      <c r="H29" s="5">
        <f t="shared" si="4"/>
        <v>4</v>
      </c>
      <c r="I29" s="5" t="s">
        <v>45</v>
      </c>
      <c r="J29" s="5" t="s">
        <v>45</v>
      </c>
      <c r="K29" s="5" t="s">
        <v>45</v>
      </c>
      <c r="L29" s="5" t="s">
        <v>45</v>
      </c>
      <c r="M29" s="5" t="s">
        <v>45</v>
      </c>
      <c r="N29" s="5" t="s">
        <v>45</v>
      </c>
      <c r="O29" s="5" t="str">
        <f t="shared" si="16"/>
        <v>WO</v>
      </c>
      <c r="P29" s="5" t="s">
        <v>45</v>
      </c>
      <c r="Q29" s="5" t="s">
        <v>45</v>
      </c>
      <c r="R29" s="5" t="s">
        <v>45</v>
      </c>
      <c r="S29" s="5" t="s">
        <v>45</v>
      </c>
      <c r="T29" s="5" t="s">
        <v>45</v>
      </c>
      <c r="U29" s="5" t="s">
        <v>45</v>
      </c>
      <c r="V29" s="5" t="str">
        <f t="shared" si="16"/>
        <v>WO</v>
      </c>
      <c r="W29" s="5" t="s">
        <v>45</v>
      </c>
      <c r="X29" s="5" t="s">
        <v>45</v>
      </c>
      <c r="Y29" s="5" t="s">
        <v>48</v>
      </c>
      <c r="Z29" s="5" t="s">
        <v>45</v>
      </c>
      <c r="AA29" s="5" t="s">
        <v>45</v>
      </c>
      <c r="AB29" s="5" t="s">
        <v>45</v>
      </c>
      <c r="AC29" s="5" t="str">
        <f t="shared" si="16"/>
        <v>WO</v>
      </c>
      <c r="AD29" s="5" t="s">
        <v>45</v>
      </c>
      <c r="AE29" s="5" t="s">
        <v>45</v>
      </c>
      <c r="AF29" s="5" t="s">
        <v>45</v>
      </c>
      <c r="AG29" s="5" t="s">
        <v>45</v>
      </c>
      <c r="AH29" s="5" t="s">
        <v>45</v>
      </c>
      <c r="AI29" s="5" t="s">
        <v>45</v>
      </c>
      <c r="AJ29" s="5" t="str">
        <f t="shared" si="16"/>
        <v>WO</v>
      </c>
      <c r="AK29" s="5" t="s">
        <v>45</v>
      </c>
      <c r="AL29" s="5" t="s">
        <v>45</v>
      </c>
      <c r="AM29" s="5" t="s">
        <v>45</v>
      </c>
      <c r="AN29" s="5"/>
      <c r="AO29" s="11">
        <v>21</v>
      </c>
      <c r="AP29" s="5">
        <v>1021</v>
      </c>
      <c r="AQ29" s="5" t="s">
        <v>23</v>
      </c>
      <c r="AR29" s="5" t="s">
        <v>56</v>
      </c>
      <c r="AS29">
        <f t="shared" si="6"/>
        <v>26</v>
      </c>
      <c r="AT29">
        <f t="shared" si="7"/>
        <v>0</v>
      </c>
      <c r="AU29">
        <f t="shared" si="8"/>
        <v>1</v>
      </c>
      <c r="AV29">
        <f t="shared" si="9"/>
        <v>4</v>
      </c>
      <c r="AW29">
        <f t="shared" si="10"/>
        <v>31</v>
      </c>
      <c r="AX29">
        <f t="shared" si="11"/>
        <v>31</v>
      </c>
      <c r="AY29" s="19">
        <v>48000</v>
      </c>
      <c r="AZ29" s="18">
        <f t="shared" si="12"/>
        <v>1548.3870967741937</v>
      </c>
      <c r="BA29">
        <f t="shared" si="13"/>
        <v>0</v>
      </c>
      <c r="BB29" s="20">
        <f t="shared" si="14"/>
        <v>48000</v>
      </c>
    </row>
    <row r="30" spans="5:54" x14ac:dyDescent="0.3">
      <c r="E30" s="11">
        <v>22</v>
      </c>
      <c r="F30" s="5">
        <v>1022</v>
      </c>
      <c r="G30" s="5" t="s">
        <v>24</v>
      </c>
      <c r="H30" s="5">
        <f t="shared" si="4"/>
        <v>4</v>
      </c>
      <c r="I30" s="5" t="s">
        <v>45</v>
      </c>
      <c r="J30" s="5" t="s">
        <v>45</v>
      </c>
      <c r="K30" s="5" t="s">
        <v>45</v>
      </c>
      <c r="L30" s="5" t="s">
        <v>45</v>
      </c>
      <c r="M30" s="5" t="s">
        <v>45</v>
      </c>
      <c r="N30" s="5" t="s">
        <v>45</v>
      </c>
      <c r="O30" s="5" t="str">
        <f t="shared" si="16"/>
        <v>WO</v>
      </c>
      <c r="P30" s="5" t="s">
        <v>45</v>
      </c>
      <c r="Q30" s="5" t="s">
        <v>45</v>
      </c>
      <c r="R30" s="5" t="s">
        <v>45</v>
      </c>
      <c r="S30" s="5" t="s">
        <v>45</v>
      </c>
      <c r="T30" s="5" t="s">
        <v>45</v>
      </c>
      <c r="U30" s="5" t="s">
        <v>45</v>
      </c>
      <c r="V30" s="5" t="str">
        <f t="shared" si="16"/>
        <v>WO</v>
      </c>
      <c r="W30" s="5" t="s">
        <v>45</v>
      </c>
      <c r="X30" s="5" t="s">
        <v>45</v>
      </c>
      <c r="Y30" s="5" t="s">
        <v>48</v>
      </c>
      <c r="Z30" s="5" t="s">
        <v>45</v>
      </c>
      <c r="AA30" s="5" t="s">
        <v>45</v>
      </c>
      <c r="AB30" s="5" t="s">
        <v>45</v>
      </c>
      <c r="AC30" s="5" t="str">
        <f t="shared" si="16"/>
        <v>WO</v>
      </c>
      <c r="AD30" s="5" t="s">
        <v>45</v>
      </c>
      <c r="AE30" s="5" t="s">
        <v>45</v>
      </c>
      <c r="AF30" s="5" t="s">
        <v>45</v>
      </c>
      <c r="AG30" s="5" t="s">
        <v>45</v>
      </c>
      <c r="AH30" s="5" t="s">
        <v>46</v>
      </c>
      <c r="AI30" s="5" t="s">
        <v>45</v>
      </c>
      <c r="AJ30" s="5" t="str">
        <f t="shared" si="16"/>
        <v>WO</v>
      </c>
      <c r="AK30" s="5" t="s">
        <v>45</v>
      </c>
      <c r="AL30" s="5" t="s">
        <v>45</v>
      </c>
      <c r="AM30" s="5" t="s">
        <v>45</v>
      </c>
      <c r="AN30" s="5"/>
      <c r="AO30" s="11">
        <v>22</v>
      </c>
      <c r="AP30" s="5">
        <v>1022</v>
      </c>
      <c r="AQ30" s="5" t="s">
        <v>24</v>
      </c>
      <c r="AR30" s="5" t="s">
        <v>56</v>
      </c>
      <c r="AS30">
        <f t="shared" si="6"/>
        <v>25</v>
      </c>
      <c r="AT30">
        <f t="shared" si="7"/>
        <v>1</v>
      </c>
      <c r="AU30">
        <f t="shared" si="8"/>
        <v>1</v>
      </c>
      <c r="AV30">
        <f t="shared" si="9"/>
        <v>4</v>
      </c>
      <c r="AW30">
        <f t="shared" si="10"/>
        <v>31</v>
      </c>
      <c r="AX30">
        <f t="shared" si="11"/>
        <v>30</v>
      </c>
      <c r="AY30" s="19">
        <v>44000</v>
      </c>
      <c r="AZ30" s="18">
        <f t="shared" si="12"/>
        <v>1419.3548387096773</v>
      </c>
      <c r="BA30">
        <f t="shared" si="13"/>
        <v>1419.3548387096773</v>
      </c>
      <c r="BB30" s="20">
        <f t="shared" si="14"/>
        <v>42580.645161290326</v>
      </c>
    </row>
    <row r="31" spans="5:54" x14ac:dyDescent="0.3">
      <c r="E31" s="11">
        <v>23</v>
      </c>
      <c r="F31" s="5">
        <v>1023</v>
      </c>
      <c r="G31" s="5" t="s">
        <v>25</v>
      </c>
      <c r="H31" s="5">
        <f t="shared" si="4"/>
        <v>4</v>
      </c>
      <c r="I31" s="5" t="s">
        <v>45</v>
      </c>
      <c r="J31" s="5" t="s">
        <v>45</v>
      </c>
      <c r="K31" s="5" t="s">
        <v>45</v>
      </c>
      <c r="L31" s="5" t="s">
        <v>45</v>
      </c>
      <c r="M31" s="5" t="s">
        <v>45</v>
      </c>
      <c r="N31" s="5" t="s">
        <v>45</v>
      </c>
      <c r="O31" s="5" t="str">
        <f t="shared" si="16"/>
        <v>WO</v>
      </c>
      <c r="P31" s="5" t="s">
        <v>45</v>
      </c>
      <c r="Q31" s="5" t="s">
        <v>45</v>
      </c>
      <c r="R31" s="5" t="s">
        <v>45</v>
      </c>
      <c r="S31" s="5" t="s">
        <v>45</v>
      </c>
      <c r="T31" s="5" t="s">
        <v>45</v>
      </c>
      <c r="U31" s="5" t="s">
        <v>45</v>
      </c>
      <c r="V31" s="5" t="str">
        <f t="shared" si="16"/>
        <v>WO</v>
      </c>
      <c r="W31" s="5" t="s">
        <v>45</v>
      </c>
      <c r="X31" s="5" t="s">
        <v>45</v>
      </c>
      <c r="Y31" s="5" t="s">
        <v>48</v>
      </c>
      <c r="Z31" s="5" t="s">
        <v>45</v>
      </c>
      <c r="AA31" s="5" t="s">
        <v>45</v>
      </c>
      <c r="AB31" s="5" t="s">
        <v>45</v>
      </c>
      <c r="AC31" s="5" t="str">
        <f t="shared" si="16"/>
        <v>WO</v>
      </c>
      <c r="AD31" s="5" t="s">
        <v>45</v>
      </c>
      <c r="AE31" s="5" t="s">
        <v>45</v>
      </c>
      <c r="AF31" s="5" t="s">
        <v>45</v>
      </c>
      <c r="AG31" s="5" t="s">
        <v>45</v>
      </c>
      <c r="AH31" s="5" t="s">
        <v>45</v>
      </c>
      <c r="AI31" s="5" t="s">
        <v>45</v>
      </c>
      <c r="AJ31" s="5" t="str">
        <f t="shared" si="16"/>
        <v>WO</v>
      </c>
      <c r="AK31" s="5" t="s">
        <v>45</v>
      </c>
      <c r="AL31" s="5" t="s">
        <v>45</v>
      </c>
      <c r="AM31" s="5" t="s">
        <v>45</v>
      </c>
      <c r="AN31" s="5"/>
      <c r="AO31" s="11">
        <v>23</v>
      </c>
      <c r="AP31" s="5">
        <v>1023</v>
      </c>
      <c r="AQ31" s="5" t="s">
        <v>25</v>
      </c>
      <c r="AR31" s="5" t="s">
        <v>56</v>
      </c>
      <c r="AS31">
        <f t="shared" si="6"/>
        <v>26</v>
      </c>
      <c r="AT31">
        <f t="shared" si="7"/>
        <v>0</v>
      </c>
      <c r="AU31">
        <f t="shared" si="8"/>
        <v>1</v>
      </c>
      <c r="AV31">
        <f t="shared" si="9"/>
        <v>4</v>
      </c>
      <c r="AW31">
        <f t="shared" si="10"/>
        <v>31</v>
      </c>
      <c r="AX31">
        <f t="shared" si="11"/>
        <v>31</v>
      </c>
      <c r="AY31" s="19">
        <v>37000</v>
      </c>
      <c r="AZ31" s="18">
        <f t="shared" si="12"/>
        <v>1193.5483870967741</v>
      </c>
      <c r="BA31">
        <f t="shared" si="13"/>
        <v>0</v>
      </c>
      <c r="BB31" s="20">
        <f t="shared" si="14"/>
        <v>37000</v>
      </c>
    </row>
    <row r="32" spans="5:54" x14ac:dyDescent="0.3">
      <c r="E32" s="11">
        <v>24</v>
      </c>
      <c r="F32" s="5">
        <v>1024</v>
      </c>
      <c r="G32" s="5" t="s">
        <v>26</v>
      </c>
      <c r="H32" s="5">
        <f t="shared" si="4"/>
        <v>4</v>
      </c>
      <c r="I32" s="5" t="s">
        <v>45</v>
      </c>
      <c r="J32" s="5" t="s">
        <v>45</v>
      </c>
      <c r="K32" s="5" t="s">
        <v>45</v>
      </c>
      <c r="L32" s="5" t="s">
        <v>45</v>
      </c>
      <c r="M32" s="5" t="s">
        <v>45</v>
      </c>
      <c r="N32" s="5" t="s">
        <v>45</v>
      </c>
      <c r="O32" s="5" t="str">
        <f t="shared" si="16"/>
        <v>WO</v>
      </c>
      <c r="P32" s="5" t="s">
        <v>45</v>
      </c>
      <c r="Q32" s="5" t="s">
        <v>45</v>
      </c>
      <c r="R32" s="5" t="s">
        <v>45</v>
      </c>
      <c r="S32" s="5" t="s">
        <v>45</v>
      </c>
      <c r="T32" s="5" t="s">
        <v>45</v>
      </c>
      <c r="U32" s="5" t="s">
        <v>45</v>
      </c>
      <c r="V32" s="5" t="str">
        <f t="shared" si="16"/>
        <v>WO</v>
      </c>
      <c r="W32" s="5" t="s">
        <v>45</v>
      </c>
      <c r="X32" s="5" t="s">
        <v>45</v>
      </c>
      <c r="Y32" s="5" t="s">
        <v>48</v>
      </c>
      <c r="Z32" s="5" t="s">
        <v>45</v>
      </c>
      <c r="AA32" s="5" t="s">
        <v>45</v>
      </c>
      <c r="AB32" s="5" t="s">
        <v>45</v>
      </c>
      <c r="AC32" s="5" t="str">
        <f t="shared" si="16"/>
        <v>WO</v>
      </c>
      <c r="AD32" s="5" t="s">
        <v>45</v>
      </c>
      <c r="AE32" s="5" t="s">
        <v>45</v>
      </c>
      <c r="AF32" s="5" t="s">
        <v>45</v>
      </c>
      <c r="AG32" s="5" t="s">
        <v>45</v>
      </c>
      <c r="AH32" s="5" t="s">
        <v>45</v>
      </c>
      <c r="AI32" s="5" t="s">
        <v>45</v>
      </c>
      <c r="AJ32" s="5" t="str">
        <f t="shared" si="16"/>
        <v>WO</v>
      </c>
      <c r="AK32" s="5" t="s">
        <v>45</v>
      </c>
      <c r="AL32" s="5" t="s">
        <v>45</v>
      </c>
      <c r="AM32" s="5" t="s">
        <v>45</v>
      </c>
      <c r="AN32" s="5"/>
      <c r="AO32" s="11">
        <v>24</v>
      </c>
      <c r="AP32" s="5">
        <v>1024</v>
      </c>
      <c r="AQ32" s="5" t="s">
        <v>26</v>
      </c>
      <c r="AR32" s="5" t="s">
        <v>56</v>
      </c>
      <c r="AS32">
        <f t="shared" si="6"/>
        <v>26</v>
      </c>
      <c r="AT32">
        <f t="shared" si="7"/>
        <v>0</v>
      </c>
      <c r="AU32">
        <f t="shared" si="8"/>
        <v>1</v>
      </c>
      <c r="AV32">
        <f t="shared" si="9"/>
        <v>4</v>
      </c>
      <c r="AW32">
        <f t="shared" si="10"/>
        <v>31</v>
      </c>
      <c r="AX32">
        <f t="shared" si="11"/>
        <v>31</v>
      </c>
      <c r="AY32" s="19">
        <v>26000</v>
      </c>
      <c r="AZ32" s="18">
        <f t="shared" si="12"/>
        <v>838.70967741935488</v>
      </c>
      <c r="BA32">
        <f t="shared" si="13"/>
        <v>0</v>
      </c>
      <c r="BB32" s="20">
        <f t="shared" si="14"/>
        <v>26000</v>
      </c>
    </row>
    <row r="33" spans="5:54" x14ac:dyDescent="0.3">
      <c r="E33" s="11">
        <v>25</v>
      </c>
      <c r="F33" s="5">
        <v>1025</v>
      </c>
      <c r="G33" s="5" t="s">
        <v>27</v>
      </c>
      <c r="H33" s="5">
        <f t="shared" si="4"/>
        <v>4</v>
      </c>
      <c r="I33" s="5" t="s">
        <v>45</v>
      </c>
      <c r="J33" s="5" t="s">
        <v>45</v>
      </c>
      <c r="K33" s="5" t="s">
        <v>45</v>
      </c>
      <c r="L33" s="5" t="s">
        <v>45</v>
      </c>
      <c r="M33" s="5" t="s">
        <v>45</v>
      </c>
      <c r="N33" s="5" t="s">
        <v>45</v>
      </c>
      <c r="O33" s="5" t="str">
        <f t="shared" si="16"/>
        <v>WO</v>
      </c>
      <c r="P33" s="5" t="s">
        <v>45</v>
      </c>
      <c r="Q33" s="5" t="s">
        <v>45</v>
      </c>
      <c r="R33" s="5" t="s">
        <v>45</v>
      </c>
      <c r="S33" s="5" t="s">
        <v>45</v>
      </c>
      <c r="T33" s="5" t="s">
        <v>45</v>
      </c>
      <c r="U33" s="5" t="s">
        <v>45</v>
      </c>
      <c r="V33" s="5" t="str">
        <f t="shared" si="16"/>
        <v>WO</v>
      </c>
      <c r="W33" s="5" t="s">
        <v>45</v>
      </c>
      <c r="X33" s="5" t="s">
        <v>45</v>
      </c>
      <c r="Y33" s="5" t="s">
        <v>48</v>
      </c>
      <c r="Z33" s="5" t="s">
        <v>45</v>
      </c>
      <c r="AA33" s="5" t="s">
        <v>45</v>
      </c>
      <c r="AB33" s="5" t="s">
        <v>45</v>
      </c>
      <c r="AC33" s="5" t="str">
        <f t="shared" si="16"/>
        <v>WO</v>
      </c>
      <c r="AD33" s="5" t="s">
        <v>45</v>
      </c>
      <c r="AE33" s="5" t="s">
        <v>45</v>
      </c>
      <c r="AF33" s="5" t="s">
        <v>45</v>
      </c>
      <c r="AG33" s="5" t="s">
        <v>45</v>
      </c>
      <c r="AH33" s="5" t="s">
        <v>45</v>
      </c>
      <c r="AI33" s="5" t="s">
        <v>45</v>
      </c>
      <c r="AJ33" s="5" t="str">
        <f t="shared" si="16"/>
        <v>WO</v>
      </c>
      <c r="AK33" s="5" t="s">
        <v>45</v>
      </c>
      <c r="AL33" s="5" t="s">
        <v>45</v>
      </c>
      <c r="AM33" s="5" t="s">
        <v>45</v>
      </c>
      <c r="AN33" s="5"/>
      <c r="AO33" s="11">
        <v>25</v>
      </c>
      <c r="AP33" s="5">
        <v>1025</v>
      </c>
      <c r="AQ33" s="5" t="s">
        <v>27</v>
      </c>
      <c r="AR33" s="5" t="s">
        <v>56</v>
      </c>
      <c r="AS33">
        <f t="shared" si="6"/>
        <v>26</v>
      </c>
      <c r="AT33">
        <f t="shared" si="7"/>
        <v>0</v>
      </c>
      <c r="AU33">
        <f t="shared" si="8"/>
        <v>1</v>
      </c>
      <c r="AV33">
        <f t="shared" si="9"/>
        <v>4</v>
      </c>
      <c r="AW33">
        <f t="shared" si="10"/>
        <v>31</v>
      </c>
      <c r="AX33">
        <f t="shared" si="11"/>
        <v>31</v>
      </c>
      <c r="AY33" s="19">
        <v>62000</v>
      </c>
      <c r="AZ33" s="18">
        <f t="shared" si="12"/>
        <v>2000</v>
      </c>
      <c r="BA33">
        <f t="shared" si="13"/>
        <v>0</v>
      </c>
      <c r="BB33" s="20">
        <f t="shared" si="14"/>
        <v>62000</v>
      </c>
    </row>
    <row r="34" spans="5:54" x14ac:dyDescent="0.3">
      <c r="E34" s="11">
        <v>26</v>
      </c>
      <c r="F34" s="5">
        <v>1026</v>
      </c>
      <c r="G34" s="5" t="s">
        <v>28</v>
      </c>
      <c r="H34" s="5">
        <f t="shared" si="4"/>
        <v>4</v>
      </c>
      <c r="I34" s="5" t="s">
        <v>45</v>
      </c>
      <c r="J34" s="5" t="s">
        <v>45</v>
      </c>
      <c r="K34" s="5" t="s">
        <v>45</v>
      </c>
      <c r="L34" s="5" t="s">
        <v>45</v>
      </c>
      <c r="M34" s="5" t="s">
        <v>45</v>
      </c>
      <c r="N34" s="5" t="s">
        <v>45</v>
      </c>
      <c r="O34" s="5" t="str">
        <f t="shared" si="16"/>
        <v>WO</v>
      </c>
      <c r="P34" s="5" t="s">
        <v>45</v>
      </c>
      <c r="Q34" s="5" t="s">
        <v>45</v>
      </c>
      <c r="R34" s="5" t="s">
        <v>45</v>
      </c>
      <c r="S34" s="5" t="s">
        <v>45</v>
      </c>
      <c r="T34" s="5" t="s">
        <v>45</v>
      </c>
      <c r="U34" s="5" t="s">
        <v>45</v>
      </c>
      <c r="V34" s="5" t="str">
        <f t="shared" si="16"/>
        <v>WO</v>
      </c>
      <c r="W34" s="5" t="s">
        <v>45</v>
      </c>
      <c r="X34" s="5" t="s">
        <v>45</v>
      </c>
      <c r="Y34" s="5" t="s">
        <v>48</v>
      </c>
      <c r="Z34" s="5" t="s">
        <v>45</v>
      </c>
      <c r="AA34" s="5" t="s">
        <v>45</v>
      </c>
      <c r="AB34" s="5" t="s">
        <v>45</v>
      </c>
      <c r="AC34" s="5" t="str">
        <f t="shared" si="16"/>
        <v>WO</v>
      </c>
      <c r="AD34" s="5" t="s">
        <v>45</v>
      </c>
      <c r="AE34" s="5" t="s">
        <v>45</v>
      </c>
      <c r="AF34" s="5" t="s">
        <v>45</v>
      </c>
      <c r="AG34" s="5" t="s">
        <v>45</v>
      </c>
      <c r="AH34" s="5" t="s">
        <v>45</v>
      </c>
      <c r="AI34" s="5" t="s">
        <v>45</v>
      </c>
      <c r="AJ34" s="5" t="str">
        <f t="shared" si="16"/>
        <v>WO</v>
      </c>
      <c r="AK34" s="5" t="s">
        <v>45</v>
      </c>
      <c r="AL34" s="5" t="s">
        <v>45</v>
      </c>
      <c r="AM34" s="5" t="s">
        <v>45</v>
      </c>
      <c r="AN34" s="5"/>
      <c r="AO34" s="11">
        <v>26</v>
      </c>
      <c r="AP34" s="5">
        <v>1026</v>
      </c>
      <c r="AQ34" s="5" t="s">
        <v>28</v>
      </c>
      <c r="AR34" s="5" t="s">
        <v>56</v>
      </c>
      <c r="AS34">
        <f t="shared" si="6"/>
        <v>26</v>
      </c>
      <c r="AT34">
        <f t="shared" si="7"/>
        <v>0</v>
      </c>
      <c r="AU34">
        <f t="shared" si="8"/>
        <v>1</v>
      </c>
      <c r="AV34">
        <f t="shared" si="9"/>
        <v>4</v>
      </c>
      <c r="AW34">
        <f t="shared" si="10"/>
        <v>31</v>
      </c>
      <c r="AX34">
        <f t="shared" si="11"/>
        <v>31</v>
      </c>
      <c r="AY34" s="19">
        <v>25000</v>
      </c>
      <c r="AZ34" s="18">
        <f t="shared" si="12"/>
        <v>806.45161290322585</v>
      </c>
      <c r="BA34">
        <f t="shared" si="13"/>
        <v>0</v>
      </c>
      <c r="BB34" s="20">
        <f t="shared" si="14"/>
        <v>25000</v>
      </c>
    </row>
    <row r="35" spans="5:54" x14ac:dyDescent="0.3">
      <c r="E35" s="11">
        <v>27</v>
      </c>
      <c r="F35" s="5">
        <v>1027</v>
      </c>
      <c r="G35" s="5" t="s">
        <v>29</v>
      </c>
      <c r="H35" s="5">
        <f t="shared" si="4"/>
        <v>4</v>
      </c>
      <c r="I35" s="5" t="s">
        <v>45</v>
      </c>
      <c r="J35" s="5" t="s">
        <v>45</v>
      </c>
      <c r="K35" s="5" t="s">
        <v>45</v>
      </c>
      <c r="L35" s="5" t="s">
        <v>45</v>
      </c>
      <c r="M35" s="5" t="s">
        <v>45</v>
      </c>
      <c r="N35" s="5" t="s">
        <v>45</v>
      </c>
      <c r="O35" s="5" t="str">
        <f t="shared" ref="O35:AJ38" si="17">IF(O$7="sun","WO","")</f>
        <v>WO</v>
      </c>
      <c r="P35" s="5" t="s">
        <v>45</v>
      </c>
      <c r="Q35" s="5" t="s">
        <v>45</v>
      </c>
      <c r="R35" s="5" t="s">
        <v>45</v>
      </c>
      <c r="S35" s="5" t="s">
        <v>45</v>
      </c>
      <c r="T35" s="5" t="s">
        <v>45</v>
      </c>
      <c r="U35" s="5" t="s">
        <v>45</v>
      </c>
      <c r="V35" s="5" t="str">
        <f t="shared" si="17"/>
        <v>WO</v>
      </c>
      <c r="W35" s="5" t="s">
        <v>46</v>
      </c>
      <c r="X35" s="5" t="s">
        <v>46</v>
      </c>
      <c r="Y35" s="5" t="s">
        <v>48</v>
      </c>
      <c r="Z35" s="5" t="s">
        <v>45</v>
      </c>
      <c r="AA35" s="5" t="s">
        <v>45</v>
      </c>
      <c r="AB35" s="5" t="s">
        <v>45</v>
      </c>
      <c r="AC35" s="5" t="str">
        <f t="shared" si="17"/>
        <v>WO</v>
      </c>
      <c r="AD35" s="5" t="s">
        <v>45</v>
      </c>
      <c r="AE35" s="5" t="s">
        <v>45</v>
      </c>
      <c r="AF35" s="5" t="s">
        <v>45</v>
      </c>
      <c r="AG35" s="5" t="s">
        <v>45</v>
      </c>
      <c r="AH35" s="5" t="s">
        <v>45</v>
      </c>
      <c r="AI35" s="5" t="s">
        <v>45</v>
      </c>
      <c r="AJ35" s="5" t="str">
        <f t="shared" si="17"/>
        <v>WO</v>
      </c>
      <c r="AK35" s="5" t="s">
        <v>45</v>
      </c>
      <c r="AL35" s="5" t="s">
        <v>45</v>
      </c>
      <c r="AM35" s="5" t="s">
        <v>45</v>
      </c>
      <c r="AN35" s="5"/>
      <c r="AO35" s="11">
        <v>27</v>
      </c>
      <c r="AP35" s="5">
        <v>1027</v>
      </c>
      <c r="AQ35" s="5" t="s">
        <v>29</v>
      </c>
      <c r="AR35" s="5" t="s">
        <v>56</v>
      </c>
      <c r="AS35">
        <f t="shared" si="6"/>
        <v>24</v>
      </c>
      <c r="AT35">
        <f t="shared" si="7"/>
        <v>2</v>
      </c>
      <c r="AU35">
        <f t="shared" si="8"/>
        <v>1</v>
      </c>
      <c r="AV35">
        <f t="shared" si="9"/>
        <v>4</v>
      </c>
      <c r="AW35">
        <f t="shared" si="10"/>
        <v>31</v>
      </c>
      <c r="AX35">
        <f t="shared" si="11"/>
        <v>29</v>
      </c>
      <c r="AY35" s="19">
        <v>46000</v>
      </c>
      <c r="AZ35" s="18">
        <f t="shared" si="12"/>
        <v>1483.8709677419354</v>
      </c>
      <c r="BA35">
        <f t="shared" si="13"/>
        <v>2967.7419354838707</v>
      </c>
      <c r="BB35" s="20">
        <f t="shared" si="14"/>
        <v>43032.258064516129</v>
      </c>
    </row>
    <row r="36" spans="5:54" x14ac:dyDescent="0.3">
      <c r="E36" s="11">
        <v>28</v>
      </c>
      <c r="F36" s="5">
        <v>1028</v>
      </c>
      <c r="G36" s="5" t="s">
        <v>30</v>
      </c>
      <c r="H36" s="5">
        <f t="shared" si="4"/>
        <v>4</v>
      </c>
      <c r="I36" s="5" t="s">
        <v>45</v>
      </c>
      <c r="J36" s="5" t="s">
        <v>45</v>
      </c>
      <c r="K36" s="5" t="s">
        <v>45</v>
      </c>
      <c r="L36" s="5" t="s">
        <v>45</v>
      </c>
      <c r="M36" s="5" t="s">
        <v>45</v>
      </c>
      <c r="N36" s="5" t="s">
        <v>45</v>
      </c>
      <c r="O36" s="5" t="str">
        <f t="shared" si="17"/>
        <v>WO</v>
      </c>
      <c r="P36" s="5" t="s">
        <v>45</v>
      </c>
      <c r="Q36" s="5" t="s">
        <v>45</v>
      </c>
      <c r="R36" s="5" t="s">
        <v>45</v>
      </c>
      <c r="S36" s="5" t="s">
        <v>45</v>
      </c>
      <c r="T36" s="5" t="s">
        <v>45</v>
      </c>
      <c r="U36" s="5" t="s">
        <v>45</v>
      </c>
      <c r="V36" s="5" t="str">
        <f t="shared" si="17"/>
        <v>WO</v>
      </c>
      <c r="W36" s="5" t="s">
        <v>45</v>
      </c>
      <c r="X36" s="5" t="s">
        <v>45</v>
      </c>
      <c r="Y36" s="5" t="s">
        <v>48</v>
      </c>
      <c r="Z36" s="5" t="s">
        <v>45</v>
      </c>
      <c r="AA36" s="5" t="s">
        <v>45</v>
      </c>
      <c r="AB36" s="5" t="s">
        <v>45</v>
      </c>
      <c r="AC36" s="5" t="str">
        <f t="shared" si="17"/>
        <v>WO</v>
      </c>
      <c r="AD36" s="5" t="s">
        <v>45</v>
      </c>
      <c r="AE36" s="5" t="s">
        <v>45</v>
      </c>
      <c r="AF36" s="5" t="s">
        <v>45</v>
      </c>
      <c r="AG36" s="5" t="s">
        <v>45</v>
      </c>
      <c r="AH36" s="5" t="s">
        <v>45</v>
      </c>
      <c r="AI36" s="5" t="s">
        <v>45</v>
      </c>
      <c r="AJ36" s="5" t="str">
        <f t="shared" si="17"/>
        <v>WO</v>
      </c>
      <c r="AK36" s="5" t="s">
        <v>45</v>
      </c>
      <c r="AL36" s="5" t="s">
        <v>45</v>
      </c>
      <c r="AM36" s="5" t="s">
        <v>45</v>
      </c>
      <c r="AN36" s="5"/>
      <c r="AO36" s="11">
        <v>28</v>
      </c>
      <c r="AP36" s="5">
        <v>1028</v>
      </c>
      <c r="AQ36" s="5" t="s">
        <v>30</v>
      </c>
      <c r="AR36" s="5" t="s">
        <v>56</v>
      </c>
      <c r="AS36">
        <f t="shared" si="6"/>
        <v>26</v>
      </c>
      <c r="AT36">
        <f t="shared" si="7"/>
        <v>0</v>
      </c>
      <c r="AU36">
        <f t="shared" si="8"/>
        <v>1</v>
      </c>
      <c r="AV36">
        <f t="shared" si="9"/>
        <v>4</v>
      </c>
      <c r="AW36">
        <f t="shared" si="10"/>
        <v>31</v>
      </c>
      <c r="AX36">
        <f t="shared" si="11"/>
        <v>31</v>
      </c>
      <c r="AY36" s="19">
        <v>60000</v>
      </c>
      <c r="AZ36" s="18">
        <f t="shared" si="12"/>
        <v>1935.483870967742</v>
      </c>
      <c r="BA36">
        <f t="shared" si="13"/>
        <v>0</v>
      </c>
      <c r="BB36" s="20">
        <f t="shared" si="14"/>
        <v>60000</v>
      </c>
    </row>
    <row r="37" spans="5:54" x14ac:dyDescent="0.3">
      <c r="E37" s="11">
        <v>29</v>
      </c>
      <c r="F37" s="5">
        <v>1029</v>
      </c>
      <c r="G37" s="5" t="s">
        <v>31</v>
      </c>
      <c r="H37" s="5">
        <f t="shared" si="4"/>
        <v>4</v>
      </c>
      <c r="I37" s="5" t="s">
        <v>45</v>
      </c>
      <c r="J37" s="5" t="s">
        <v>45</v>
      </c>
      <c r="K37" s="5" t="s">
        <v>45</v>
      </c>
      <c r="L37" s="5" t="s">
        <v>45</v>
      </c>
      <c r="M37" s="5" t="s">
        <v>45</v>
      </c>
      <c r="N37" s="5" t="s">
        <v>45</v>
      </c>
      <c r="O37" s="5" t="str">
        <f t="shared" si="17"/>
        <v>WO</v>
      </c>
      <c r="P37" s="5" t="s">
        <v>45</v>
      </c>
      <c r="Q37" s="5" t="s">
        <v>45</v>
      </c>
      <c r="R37" s="5" t="s">
        <v>45</v>
      </c>
      <c r="S37" s="5" t="s">
        <v>45</v>
      </c>
      <c r="T37" s="5" t="s">
        <v>45</v>
      </c>
      <c r="U37" s="5" t="s">
        <v>45</v>
      </c>
      <c r="V37" s="5" t="str">
        <f t="shared" si="17"/>
        <v>WO</v>
      </c>
      <c r="W37" s="5" t="s">
        <v>45</v>
      </c>
      <c r="X37" s="5" t="s">
        <v>45</v>
      </c>
      <c r="Y37" s="5" t="s">
        <v>48</v>
      </c>
      <c r="Z37" s="5" t="s">
        <v>45</v>
      </c>
      <c r="AA37" s="5" t="s">
        <v>45</v>
      </c>
      <c r="AB37" s="5" t="s">
        <v>45</v>
      </c>
      <c r="AC37" s="5" t="str">
        <f t="shared" si="17"/>
        <v>WO</v>
      </c>
      <c r="AD37" s="5" t="s">
        <v>45</v>
      </c>
      <c r="AE37" s="5" t="s">
        <v>45</v>
      </c>
      <c r="AF37" s="5" t="s">
        <v>45</v>
      </c>
      <c r="AG37" s="5" t="s">
        <v>45</v>
      </c>
      <c r="AH37" s="5" t="s">
        <v>45</v>
      </c>
      <c r="AI37" s="5" t="s">
        <v>45</v>
      </c>
      <c r="AJ37" s="5" t="str">
        <f t="shared" si="17"/>
        <v>WO</v>
      </c>
      <c r="AK37" s="5" t="s">
        <v>45</v>
      </c>
      <c r="AL37" s="5" t="s">
        <v>45</v>
      </c>
      <c r="AM37" s="5" t="s">
        <v>45</v>
      </c>
      <c r="AN37" s="5"/>
      <c r="AO37" s="11">
        <v>29</v>
      </c>
      <c r="AP37" s="5">
        <v>1029</v>
      </c>
      <c r="AQ37" s="5" t="s">
        <v>31</v>
      </c>
      <c r="AR37" s="5" t="s">
        <v>56</v>
      </c>
      <c r="AS37">
        <f t="shared" si="6"/>
        <v>26</v>
      </c>
      <c r="AT37">
        <f t="shared" si="7"/>
        <v>0</v>
      </c>
      <c r="AU37">
        <f t="shared" si="8"/>
        <v>1</v>
      </c>
      <c r="AV37">
        <f t="shared" si="9"/>
        <v>4</v>
      </c>
      <c r="AW37">
        <f t="shared" si="10"/>
        <v>31</v>
      </c>
      <c r="AX37">
        <f t="shared" si="11"/>
        <v>31</v>
      </c>
      <c r="AY37" s="19">
        <v>28000</v>
      </c>
      <c r="AZ37" s="18">
        <f t="shared" si="12"/>
        <v>903.22580645161293</v>
      </c>
      <c r="BA37">
        <f t="shared" si="13"/>
        <v>0</v>
      </c>
      <c r="BB37" s="20">
        <f t="shared" si="14"/>
        <v>28000</v>
      </c>
    </row>
    <row r="38" spans="5:54" x14ac:dyDescent="0.3">
      <c r="E38" s="12">
        <v>30</v>
      </c>
      <c r="F38" s="6">
        <v>1030</v>
      </c>
      <c r="G38" s="6" t="s">
        <v>32</v>
      </c>
      <c r="H38" s="6">
        <f t="shared" si="4"/>
        <v>4</v>
      </c>
      <c r="I38" s="5" t="s">
        <v>45</v>
      </c>
      <c r="J38" s="5" t="s">
        <v>45</v>
      </c>
      <c r="K38" s="5" t="s">
        <v>45</v>
      </c>
      <c r="L38" s="5" t="s">
        <v>45</v>
      </c>
      <c r="M38" s="5" t="s">
        <v>45</v>
      </c>
      <c r="N38" s="5" t="s">
        <v>45</v>
      </c>
      <c r="O38" s="5" t="str">
        <f t="shared" si="17"/>
        <v>WO</v>
      </c>
      <c r="P38" s="5" t="s">
        <v>45</v>
      </c>
      <c r="Q38" s="5" t="s">
        <v>45</v>
      </c>
      <c r="R38" s="5" t="s">
        <v>45</v>
      </c>
      <c r="S38" s="5" t="s">
        <v>45</v>
      </c>
      <c r="T38" s="5" t="s">
        <v>45</v>
      </c>
      <c r="U38" s="5" t="s">
        <v>45</v>
      </c>
      <c r="V38" s="5" t="str">
        <f t="shared" si="17"/>
        <v>WO</v>
      </c>
      <c r="W38" s="5" t="s">
        <v>45</v>
      </c>
      <c r="X38" s="5" t="s">
        <v>45</v>
      </c>
      <c r="Y38" s="5" t="s">
        <v>48</v>
      </c>
      <c r="Z38" s="5" t="s">
        <v>45</v>
      </c>
      <c r="AA38" s="5" t="s">
        <v>45</v>
      </c>
      <c r="AB38" s="5" t="s">
        <v>45</v>
      </c>
      <c r="AC38" s="5" t="str">
        <f t="shared" si="17"/>
        <v>WO</v>
      </c>
      <c r="AD38" s="5" t="s">
        <v>45</v>
      </c>
      <c r="AE38" s="5" t="s">
        <v>45</v>
      </c>
      <c r="AF38" s="5" t="s">
        <v>45</v>
      </c>
      <c r="AG38" s="5" t="s">
        <v>45</v>
      </c>
      <c r="AH38" s="5" t="s">
        <v>45</v>
      </c>
      <c r="AI38" s="5" t="s">
        <v>45</v>
      </c>
      <c r="AJ38" s="5" t="str">
        <f t="shared" si="17"/>
        <v>WO</v>
      </c>
      <c r="AK38" s="5" t="s">
        <v>45</v>
      </c>
      <c r="AL38" s="5" t="s">
        <v>45</v>
      </c>
      <c r="AM38" s="5" t="s">
        <v>45</v>
      </c>
      <c r="AN38" s="6"/>
      <c r="AO38" s="12">
        <v>30</v>
      </c>
      <c r="AP38" s="6">
        <v>1030</v>
      </c>
      <c r="AQ38" s="6" t="s">
        <v>32</v>
      </c>
      <c r="AR38" s="5" t="s">
        <v>56</v>
      </c>
      <c r="AS38">
        <f t="shared" si="6"/>
        <v>26</v>
      </c>
      <c r="AT38">
        <f t="shared" si="7"/>
        <v>0</v>
      </c>
      <c r="AU38">
        <f t="shared" si="8"/>
        <v>1</v>
      </c>
      <c r="AV38">
        <f t="shared" si="9"/>
        <v>4</v>
      </c>
      <c r="AW38">
        <f t="shared" si="10"/>
        <v>31</v>
      </c>
      <c r="AX38">
        <f t="shared" si="11"/>
        <v>31</v>
      </c>
      <c r="AY38" s="19">
        <v>26000</v>
      </c>
      <c r="AZ38" s="18">
        <f t="shared" si="12"/>
        <v>838.70967741935488</v>
      </c>
      <c r="BA38">
        <f t="shared" si="13"/>
        <v>0</v>
      </c>
      <c r="BB38" s="20">
        <f t="shared" si="14"/>
        <v>26000</v>
      </c>
    </row>
    <row r="39" spans="5:54" x14ac:dyDescent="0.3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BB39" s="17"/>
    </row>
    <row r="40" spans="5:54" x14ac:dyDescent="0.3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BB40" s="17"/>
    </row>
  </sheetData>
  <phoneticPr fontId="3" type="noConversion"/>
  <conditionalFormatting sqref="I9:AM38">
    <cfRule type="containsText" dxfId="23" priority="1" operator="containsText" text="L">
      <formula>NOT(ISERROR(SEARCH("L",I9)))</formula>
    </cfRule>
    <cfRule type="containsText" dxfId="22" priority="2" operator="containsText" text="AB">
      <formula>NOT(ISERROR(SEARCH("AB",I9)))</formula>
    </cfRule>
    <cfRule type="containsText" dxfId="21" priority="3" operator="containsText" text="P">
      <formula>NOT(ISERROR(SEARCH("P",I9)))</formula>
    </cfRule>
  </conditionalFormatting>
  <conditionalFormatting sqref="I9:AM40">
    <cfRule type="containsText" dxfId="20" priority="4" operator="containsText" text="wo">
      <formula>NOT(ISERROR(SEARCH("wo",I9)))</formula>
    </cfRule>
  </conditionalFormatting>
  <dataValidations count="1">
    <dataValidation type="list" allowBlank="1" showInputMessage="1" showErrorMessage="1" sqref="P9:U38 I9:N38 AK9:AM38 W9:AB38 AD9:AI38" xr:uid="{F1CFF197-7A31-4314-AA3E-E2C0483F10FE}">
      <formula1>"P,AB,L"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4A8682-50A5-4150-AD60-709A808FF8F6}">
          <x14:formula1>
            <xm:f>'ROUGH '!$A$1:$A$12</xm:f>
          </x14:formula1>
          <xm:sqref>H5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29F22-90BD-4B6C-8674-546D676C9733}">
  <dimension ref="A5:BB40"/>
  <sheetViews>
    <sheetView topLeftCell="C4" zoomScale="67" zoomScaleNormal="91" workbookViewId="0">
      <selection activeCell="AF9" sqref="AF9:AF38"/>
    </sheetView>
  </sheetViews>
  <sheetFormatPr defaultRowHeight="14.4" x14ac:dyDescent="0.3"/>
  <cols>
    <col min="7" max="7" width="22.21875" customWidth="1"/>
    <col min="8" max="8" width="16.5546875" bestFit="1" customWidth="1"/>
    <col min="9" max="9" width="4.77734375" bestFit="1" customWidth="1"/>
    <col min="10" max="10" width="4" bestFit="1" customWidth="1"/>
    <col min="11" max="11" width="4.77734375" bestFit="1" customWidth="1"/>
    <col min="12" max="12" width="4" bestFit="1" customWidth="1"/>
    <col min="13" max="13" width="3" bestFit="1" customWidth="1"/>
    <col min="14" max="14" width="3.5546875" bestFit="1" customWidth="1"/>
    <col min="15" max="15" width="4.88671875" bestFit="1" customWidth="1"/>
    <col min="16" max="16" width="4.77734375" bestFit="1" customWidth="1"/>
    <col min="17" max="17" width="4" bestFit="1" customWidth="1"/>
    <col min="18" max="18" width="4.77734375" bestFit="1" customWidth="1"/>
    <col min="19" max="19" width="4" bestFit="1" customWidth="1"/>
    <col min="20" max="20" width="3" bestFit="1" customWidth="1"/>
    <col min="21" max="21" width="3.5546875" bestFit="1" customWidth="1"/>
    <col min="22" max="22" width="3.88671875" bestFit="1" customWidth="1"/>
    <col min="23" max="23" width="4.77734375" bestFit="1" customWidth="1"/>
    <col min="24" max="24" width="4" bestFit="1" customWidth="1"/>
    <col min="25" max="25" width="4.77734375" bestFit="1" customWidth="1"/>
    <col min="26" max="26" width="4" bestFit="1" customWidth="1"/>
    <col min="27" max="27" width="3" bestFit="1" customWidth="1"/>
    <col min="28" max="28" width="3.5546875" bestFit="1" customWidth="1"/>
    <col min="29" max="29" width="3.88671875" bestFit="1" customWidth="1"/>
    <col min="30" max="30" width="4.77734375" bestFit="1" customWidth="1"/>
    <col min="31" max="31" width="4" bestFit="1" customWidth="1"/>
    <col min="32" max="32" width="4.77734375" bestFit="1" customWidth="1"/>
    <col min="33" max="33" width="4" bestFit="1" customWidth="1"/>
    <col min="34" max="34" width="3" bestFit="1" customWidth="1"/>
    <col min="35" max="35" width="3.5546875" bestFit="1" customWidth="1"/>
    <col min="36" max="36" width="3.88671875" bestFit="1" customWidth="1"/>
    <col min="37" max="37" width="4.77734375" bestFit="1" customWidth="1"/>
    <col min="38" max="38" width="4" bestFit="1" customWidth="1"/>
    <col min="39" max="39" width="4.77734375" bestFit="1" customWidth="1"/>
    <col min="40" max="40" width="12.44140625" bestFit="1" customWidth="1"/>
    <col min="41" max="41" width="5.44140625" bestFit="1" customWidth="1"/>
    <col min="43" max="43" width="19.33203125" bestFit="1" customWidth="1"/>
    <col min="44" max="44" width="19.33203125" customWidth="1"/>
    <col min="48" max="48" width="9.77734375" bestFit="1" customWidth="1"/>
    <col min="49" max="49" width="11.77734375" bestFit="1" customWidth="1"/>
    <col min="50" max="50" width="10.88671875" bestFit="1" customWidth="1"/>
    <col min="52" max="52" width="16" bestFit="1" customWidth="1"/>
    <col min="53" max="53" width="12" bestFit="1" customWidth="1"/>
    <col min="54" max="54" width="22.6640625" bestFit="1" customWidth="1"/>
  </cols>
  <sheetData>
    <row r="5" spans="1:54" x14ac:dyDescent="0.3">
      <c r="G5" t="s">
        <v>34</v>
      </c>
      <c r="H5" s="1">
        <v>45505</v>
      </c>
    </row>
    <row r="6" spans="1:54" x14ac:dyDescent="0.3">
      <c r="H6" s="1">
        <f>EOMONTH(H5,0)</f>
        <v>45535</v>
      </c>
    </row>
    <row r="7" spans="1:54" x14ac:dyDescent="0.3">
      <c r="I7" t="str">
        <f>TEXT(I8,"DDD")</f>
        <v>Thu</v>
      </c>
      <c r="J7" t="str">
        <f t="shared" ref="J7:AM7" si="0">TEXT(J8,"DDD")</f>
        <v>Fri</v>
      </c>
      <c r="K7" t="str">
        <f t="shared" si="0"/>
        <v>Sat</v>
      </c>
      <c r="L7" t="str">
        <f t="shared" si="0"/>
        <v>Sun</v>
      </c>
      <c r="M7" t="str">
        <f t="shared" si="0"/>
        <v>Mon</v>
      </c>
      <c r="N7" t="str">
        <f t="shared" si="0"/>
        <v>Tue</v>
      </c>
      <c r="O7" t="str">
        <f t="shared" si="0"/>
        <v>Wed</v>
      </c>
      <c r="P7" t="str">
        <f t="shared" si="0"/>
        <v>Thu</v>
      </c>
      <c r="Q7" t="str">
        <f t="shared" si="0"/>
        <v>Fri</v>
      </c>
      <c r="R7" t="str">
        <f t="shared" si="0"/>
        <v>Sat</v>
      </c>
      <c r="S7" t="str">
        <f t="shared" si="0"/>
        <v>Sun</v>
      </c>
      <c r="T7" t="str">
        <f t="shared" si="0"/>
        <v>Mon</v>
      </c>
      <c r="U7" t="str">
        <f t="shared" si="0"/>
        <v>Tue</v>
      </c>
      <c r="V7" t="str">
        <f t="shared" si="0"/>
        <v>Wed</v>
      </c>
      <c r="W7" t="str">
        <f t="shared" si="0"/>
        <v>Thu</v>
      </c>
      <c r="X7" t="str">
        <f t="shared" si="0"/>
        <v>Fri</v>
      </c>
      <c r="Y7" t="str">
        <f t="shared" si="0"/>
        <v>Sat</v>
      </c>
      <c r="Z7" t="str">
        <f t="shared" si="0"/>
        <v>Sun</v>
      </c>
      <c r="AA7" t="str">
        <f t="shared" si="0"/>
        <v>Mon</v>
      </c>
      <c r="AB7" t="str">
        <f t="shared" si="0"/>
        <v>Tue</v>
      </c>
      <c r="AC7" t="str">
        <f t="shared" si="0"/>
        <v>Wed</v>
      </c>
      <c r="AD7" t="str">
        <f t="shared" si="0"/>
        <v>Thu</v>
      </c>
      <c r="AE7" t="str">
        <f t="shared" si="0"/>
        <v>Fri</v>
      </c>
      <c r="AF7" t="str">
        <f t="shared" si="0"/>
        <v>Sat</v>
      </c>
      <c r="AG7" t="str">
        <f t="shared" si="0"/>
        <v>Sun</v>
      </c>
      <c r="AH7" t="str">
        <f t="shared" si="0"/>
        <v>Mon</v>
      </c>
      <c r="AI7" t="str">
        <f t="shared" si="0"/>
        <v>Tue</v>
      </c>
      <c r="AJ7" t="str">
        <f t="shared" si="0"/>
        <v>Wed</v>
      </c>
      <c r="AK7" t="str">
        <f t="shared" si="0"/>
        <v>Thu</v>
      </c>
      <c r="AL7" t="str">
        <f t="shared" si="0"/>
        <v>Fri</v>
      </c>
      <c r="AM7" t="str">
        <f t="shared" si="0"/>
        <v>Sat</v>
      </c>
    </row>
    <row r="8" spans="1:54" s="3" customFormat="1" x14ac:dyDescent="0.3">
      <c r="A8"/>
      <c r="B8"/>
      <c r="C8"/>
      <c r="D8" s="2"/>
      <c r="E8" s="7" t="s">
        <v>65</v>
      </c>
      <c r="F8" s="8" t="s">
        <v>1</v>
      </c>
      <c r="G8" s="8" t="s">
        <v>33</v>
      </c>
      <c r="H8" s="8" t="s">
        <v>35</v>
      </c>
      <c r="I8" s="9">
        <f>H5</f>
        <v>45505</v>
      </c>
      <c r="J8" s="9">
        <f t="shared" ref="J8:AK8" si="1">IF(I8&lt;$H$6,I8+1,"")</f>
        <v>45506</v>
      </c>
      <c r="K8" s="9">
        <f t="shared" si="1"/>
        <v>45507</v>
      </c>
      <c r="L8" s="9">
        <f t="shared" si="1"/>
        <v>45508</v>
      </c>
      <c r="M8" s="9">
        <f t="shared" si="1"/>
        <v>45509</v>
      </c>
      <c r="N8" s="9">
        <f t="shared" si="1"/>
        <v>45510</v>
      </c>
      <c r="O8" s="9">
        <f t="shared" si="1"/>
        <v>45511</v>
      </c>
      <c r="P8" s="9">
        <f t="shared" si="1"/>
        <v>45512</v>
      </c>
      <c r="Q8" s="9">
        <f t="shared" si="1"/>
        <v>45513</v>
      </c>
      <c r="R8" s="9">
        <f t="shared" si="1"/>
        <v>45514</v>
      </c>
      <c r="S8" s="9">
        <f t="shared" si="1"/>
        <v>45515</v>
      </c>
      <c r="T8" s="9">
        <f t="shared" si="1"/>
        <v>45516</v>
      </c>
      <c r="U8" s="9">
        <f t="shared" si="1"/>
        <v>45517</v>
      </c>
      <c r="V8" s="9">
        <f t="shared" si="1"/>
        <v>45518</v>
      </c>
      <c r="W8" s="9">
        <f t="shared" si="1"/>
        <v>45519</v>
      </c>
      <c r="X8" s="9">
        <f t="shared" si="1"/>
        <v>45520</v>
      </c>
      <c r="Y8" s="9">
        <f t="shared" si="1"/>
        <v>45521</v>
      </c>
      <c r="Z8" s="9">
        <f t="shared" si="1"/>
        <v>45522</v>
      </c>
      <c r="AA8" s="9">
        <f t="shared" si="1"/>
        <v>45523</v>
      </c>
      <c r="AB8" s="9">
        <f t="shared" si="1"/>
        <v>45524</v>
      </c>
      <c r="AC8" s="9">
        <f t="shared" si="1"/>
        <v>45525</v>
      </c>
      <c r="AD8" s="9">
        <f t="shared" si="1"/>
        <v>45526</v>
      </c>
      <c r="AE8" s="9">
        <f t="shared" si="1"/>
        <v>45527</v>
      </c>
      <c r="AF8" s="9">
        <f t="shared" si="1"/>
        <v>45528</v>
      </c>
      <c r="AG8" s="9">
        <f t="shared" si="1"/>
        <v>45529</v>
      </c>
      <c r="AH8" s="9">
        <f t="shared" si="1"/>
        <v>45530</v>
      </c>
      <c r="AI8" s="9">
        <f t="shared" si="1"/>
        <v>45531</v>
      </c>
      <c r="AJ8" s="9">
        <f t="shared" si="1"/>
        <v>45532</v>
      </c>
      <c r="AK8" s="9">
        <f t="shared" si="1"/>
        <v>45533</v>
      </c>
      <c r="AL8" s="9">
        <f t="shared" ref="AL8:AM8" si="2">IF(AK8&lt;$H$6,AK8+1,"")</f>
        <v>45534</v>
      </c>
      <c r="AM8" s="10">
        <f t="shared" si="2"/>
        <v>45535</v>
      </c>
      <c r="AN8" s="4"/>
      <c r="AO8" s="13" t="s">
        <v>65</v>
      </c>
      <c r="AP8" s="14" t="s">
        <v>1</v>
      </c>
      <c r="AQ8" s="14" t="s">
        <v>33</v>
      </c>
      <c r="AR8" s="14" t="s">
        <v>62</v>
      </c>
      <c r="AS8" s="15" t="s">
        <v>41</v>
      </c>
      <c r="AT8" s="15" t="s">
        <v>42</v>
      </c>
      <c r="AU8" s="15" t="s">
        <v>43</v>
      </c>
      <c r="AV8" s="15" t="s">
        <v>44</v>
      </c>
      <c r="AW8" s="15" t="s">
        <v>47</v>
      </c>
      <c r="AX8" s="15" t="s">
        <v>36</v>
      </c>
      <c r="AY8" s="15" t="s">
        <v>37</v>
      </c>
      <c r="AZ8" s="15" t="s">
        <v>38</v>
      </c>
      <c r="BA8" s="15" t="s">
        <v>39</v>
      </c>
      <c r="BB8" s="16" t="s">
        <v>40</v>
      </c>
    </row>
    <row r="9" spans="1:54" x14ac:dyDescent="0.3">
      <c r="E9" s="11">
        <v>1</v>
      </c>
      <c r="F9" s="5">
        <v>1001</v>
      </c>
      <c r="G9" s="5" t="s">
        <v>3</v>
      </c>
      <c r="H9" s="5">
        <f>COUNTIF($I$7:$AM$7,"sun")</f>
        <v>4</v>
      </c>
      <c r="I9" s="5" t="s">
        <v>45</v>
      </c>
      <c r="J9" s="5" t="s">
        <v>45</v>
      </c>
      <c r="K9" s="5" t="s">
        <v>45</v>
      </c>
      <c r="L9" s="5" t="str">
        <f t="shared" ref="L9:AG18" si="3">IF(L$7="sun","WO","")</f>
        <v>WO</v>
      </c>
      <c r="M9" s="5" t="s">
        <v>45</v>
      </c>
      <c r="N9" s="5" t="s">
        <v>45</v>
      </c>
      <c r="O9" s="5" t="s">
        <v>45</v>
      </c>
      <c r="P9" s="5" t="s">
        <v>45</v>
      </c>
      <c r="Q9" s="5" t="s">
        <v>45</v>
      </c>
      <c r="R9" s="5" t="s">
        <v>45</v>
      </c>
      <c r="S9" s="5" t="str">
        <f t="shared" si="3"/>
        <v>WO</v>
      </c>
      <c r="T9" s="5" t="s">
        <v>45</v>
      </c>
      <c r="U9" s="5" t="s">
        <v>45</v>
      </c>
      <c r="V9" s="5" t="s">
        <v>45</v>
      </c>
      <c r="W9" s="5" t="s">
        <v>48</v>
      </c>
      <c r="X9" s="5" t="s">
        <v>45</v>
      </c>
      <c r="Y9" s="5" t="s">
        <v>45</v>
      </c>
      <c r="Z9" s="5" t="str">
        <f t="shared" si="3"/>
        <v>WO</v>
      </c>
      <c r="AA9" s="5" t="s">
        <v>45</v>
      </c>
      <c r="AB9" s="5" t="s">
        <v>45</v>
      </c>
      <c r="AC9" s="5" t="s">
        <v>45</v>
      </c>
      <c r="AD9" s="5" t="s">
        <v>45</v>
      </c>
      <c r="AE9" s="5" t="s">
        <v>45</v>
      </c>
      <c r="AF9" s="5" t="s">
        <v>45</v>
      </c>
      <c r="AG9" s="5" t="str">
        <f t="shared" si="3"/>
        <v>WO</v>
      </c>
      <c r="AH9" s="5" t="s">
        <v>48</v>
      </c>
      <c r="AI9" s="5" t="s">
        <v>45</v>
      </c>
      <c r="AJ9" s="5" t="s">
        <v>45</v>
      </c>
      <c r="AK9" s="5" t="s">
        <v>45</v>
      </c>
      <c r="AL9" s="5" t="s">
        <v>45</v>
      </c>
      <c r="AM9" s="5" t="s">
        <v>45</v>
      </c>
      <c r="AN9" s="5"/>
      <c r="AO9" s="11">
        <v>1</v>
      </c>
      <c r="AP9" s="5">
        <v>1001</v>
      </c>
      <c r="AQ9" s="5" t="s">
        <v>3</v>
      </c>
      <c r="AR9" s="5" t="s">
        <v>57</v>
      </c>
      <c r="AS9">
        <f>COUNTIF($I9:$AM9,"P")</f>
        <v>25</v>
      </c>
      <c r="AT9">
        <f>COUNTIF($I9:$AM9,"AB")</f>
        <v>0</v>
      </c>
      <c r="AU9">
        <f>COUNTIF($I9:$AM9,"L")</f>
        <v>2</v>
      </c>
      <c r="AV9">
        <f>COUNTIF($I9:$AM9,"WO")</f>
        <v>4</v>
      </c>
      <c r="AW9">
        <f>($H$6-$H$5)+1</f>
        <v>31</v>
      </c>
      <c r="AX9">
        <f>AW9-AT9</f>
        <v>31</v>
      </c>
      <c r="AY9" s="19">
        <v>28000</v>
      </c>
      <c r="AZ9" s="18">
        <f>AY9/AW9</f>
        <v>903.22580645161293</v>
      </c>
      <c r="BA9">
        <f>AZ9*AT9</f>
        <v>0</v>
      </c>
      <c r="BB9" s="20">
        <f>AY9-BA9</f>
        <v>28000</v>
      </c>
    </row>
    <row r="10" spans="1:54" x14ac:dyDescent="0.3">
      <c r="E10" s="11">
        <v>2</v>
      </c>
      <c r="F10" s="5">
        <v>1002</v>
      </c>
      <c r="G10" s="5" t="s">
        <v>4</v>
      </c>
      <c r="H10" s="5">
        <f t="shared" ref="H10:H38" si="4">COUNTIF($I$7:$AM$7,"sun")</f>
        <v>4</v>
      </c>
      <c r="I10" s="5" t="s">
        <v>45</v>
      </c>
      <c r="J10" s="5" t="s">
        <v>45</v>
      </c>
      <c r="K10" s="5" t="s">
        <v>45</v>
      </c>
      <c r="L10" s="5" t="str">
        <f t="shared" ref="L10:S10" si="5">IF(L$7="sun","WO","")</f>
        <v>WO</v>
      </c>
      <c r="M10" s="5" t="s">
        <v>45</v>
      </c>
      <c r="N10" s="5" t="s">
        <v>45</v>
      </c>
      <c r="O10" s="5" t="s">
        <v>45</v>
      </c>
      <c r="P10" s="5" t="s">
        <v>45</v>
      </c>
      <c r="Q10" s="5" t="s">
        <v>45</v>
      </c>
      <c r="R10" s="5" t="s">
        <v>45</v>
      </c>
      <c r="S10" s="5" t="str">
        <f t="shared" si="5"/>
        <v>WO</v>
      </c>
      <c r="T10" s="5" t="s">
        <v>45</v>
      </c>
      <c r="U10" s="5" t="s">
        <v>45</v>
      </c>
      <c r="V10" s="5" t="s">
        <v>46</v>
      </c>
      <c r="W10" s="5" t="s">
        <v>48</v>
      </c>
      <c r="X10" s="5" t="s">
        <v>45</v>
      </c>
      <c r="Y10" s="5" t="s">
        <v>45</v>
      </c>
      <c r="Z10" s="5" t="str">
        <f t="shared" si="3"/>
        <v>WO</v>
      </c>
      <c r="AA10" s="5" t="s">
        <v>45</v>
      </c>
      <c r="AB10" s="5" t="s">
        <v>45</v>
      </c>
      <c r="AC10" s="5" t="s">
        <v>45</v>
      </c>
      <c r="AD10" s="5" t="s">
        <v>45</v>
      </c>
      <c r="AE10" s="5" t="s">
        <v>45</v>
      </c>
      <c r="AF10" s="5" t="s">
        <v>45</v>
      </c>
      <c r="AG10" s="5" t="str">
        <f t="shared" si="3"/>
        <v>WO</v>
      </c>
      <c r="AH10" s="5" t="s">
        <v>48</v>
      </c>
      <c r="AI10" s="5" t="s">
        <v>45</v>
      </c>
      <c r="AJ10" s="5" t="s">
        <v>46</v>
      </c>
      <c r="AK10" s="5" t="s">
        <v>45</v>
      </c>
      <c r="AL10" s="5" t="s">
        <v>45</v>
      </c>
      <c r="AM10" s="5" t="s">
        <v>45</v>
      </c>
      <c r="AN10" s="5"/>
      <c r="AO10" s="11">
        <v>2</v>
      </c>
      <c r="AP10" s="5">
        <v>1002</v>
      </c>
      <c r="AQ10" s="5" t="s">
        <v>4</v>
      </c>
      <c r="AR10" s="5" t="s">
        <v>57</v>
      </c>
      <c r="AS10">
        <f t="shared" ref="AS10:AS38" si="6">COUNTIF($I10:$AM10,"P")</f>
        <v>23</v>
      </c>
      <c r="AT10">
        <f t="shared" ref="AT10:AT38" si="7">COUNTIF($I10:$AM10,"AB")</f>
        <v>2</v>
      </c>
      <c r="AU10">
        <f t="shared" ref="AU10:AU38" si="8">COUNTIF($I10:$AM10,"L")</f>
        <v>2</v>
      </c>
      <c r="AV10">
        <f t="shared" ref="AV10:AV38" si="9">COUNTIF($I10:$AM10,"WO")</f>
        <v>4</v>
      </c>
      <c r="AW10">
        <f t="shared" ref="AW10:AW38" si="10">($H$6-$H$5)+1</f>
        <v>31</v>
      </c>
      <c r="AX10">
        <f t="shared" ref="AX10:AX38" si="11">AW10-AT10</f>
        <v>29</v>
      </c>
      <c r="AY10" s="19">
        <v>26000</v>
      </c>
      <c r="AZ10" s="18">
        <f t="shared" ref="AZ10:AZ38" si="12">AY10/AW10</f>
        <v>838.70967741935488</v>
      </c>
      <c r="BA10">
        <f t="shared" ref="BA10:BA38" si="13">AZ10*AT10</f>
        <v>1677.4193548387098</v>
      </c>
      <c r="BB10" s="20">
        <f t="shared" ref="BB10:BB38" si="14">AY10-BA10</f>
        <v>24322.580645161292</v>
      </c>
    </row>
    <row r="11" spans="1:54" x14ac:dyDescent="0.3">
      <c r="E11" s="11">
        <v>3</v>
      </c>
      <c r="F11" s="5">
        <v>1003</v>
      </c>
      <c r="G11" s="5" t="s">
        <v>5</v>
      </c>
      <c r="H11" s="5">
        <f t="shared" si="4"/>
        <v>4</v>
      </c>
      <c r="I11" s="5" t="s">
        <v>45</v>
      </c>
      <c r="J11" s="5" t="s">
        <v>46</v>
      </c>
      <c r="K11" s="5" t="s">
        <v>45</v>
      </c>
      <c r="L11" s="5" t="str">
        <f t="shared" si="3"/>
        <v>WO</v>
      </c>
      <c r="M11" s="5" t="s">
        <v>45</v>
      </c>
      <c r="N11" s="5" t="s">
        <v>45</v>
      </c>
      <c r="O11" s="5" t="s">
        <v>45</v>
      </c>
      <c r="P11" s="5" t="s">
        <v>45</v>
      </c>
      <c r="Q11" s="5" t="s">
        <v>45</v>
      </c>
      <c r="R11" s="5" t="s">
        <v>45</v>
      </c>
      <c r="S11" s="5" t="str">
        <f t="shared" si="3"/>
        <v>WO</v>
      </c>
      <c r="T11" s="5" t="s">
        <v>45</v>
      </c>
      <c r="U11" s="5" t="s">
        <v>45</v>
      </c>
      <c r="V11" s="5" t="s">
        <v>45</v>
      </c>
      <c r="W11" s="5" t="s">
        <v>48</v>
      </c>
      <c r="X11" s="5" t="s">
        <v>45</v>
      </c>
      <c r="Y11" s="5" t="s">
        <v>45</v>
      </c>
      <c r="Z11" s="5" t="str">
        <f t="shared" si="3"/>
        <v>WO</v>
      </c>
      <c r="AA11" s="5" t="s">
        <v>45</v>
      </c>
      <c r="AB11" s="5" t="s">
        <v>45</v>
      </c>
      <c r="AC11" s="5" t="s">
        <v>45</v>
      </c>
      <c r="AD11" s="5" t="s">
        <v>45</v>
      </c>
      <c r="AE11" s="5" t="s">
        <v>45</v>
      </c>
      <c r="AF11" s="5" t="s">
        <v>45</v>
      </c>
      <c r="AG11" s="5" t="str">
        <f t="shared" si="3"/>
        <v>WO</v>
      </c>
      <c r="AH11" s="5" t="s">
        <v>48</v>
      </c>
      <c r="AI11" s="5" t="s">
        <v>45</v>
      </c>
      <c r="AJ11" s="5" t="s">
        <v>45</v>
      </c>
      <c r="AK11" s="5" t="s">
        <v>45</v>
      </c>
      <c r="AL11" s="5" t="s">
        <v>45</v>
      </c>
      <c r="AM11" s="5" t="s">
        <v>45</v>
      </c>
      <c r="AN11" s="5"/>
      <c r="AO11" s="11">
        <v>3</v>
      </c>
      <c r="AP11" s="5">
        <v>1003</v>
      </c>
      <c r="AQ11" s="5" t="s">
        <v>5</v>
      </c>
      <c r="AR11" s="5" t="s">
        <v>57</v>
      </c>
      <c r="AS11">
        <f t="shared" si="6"/>
        <v>24</v>
      </c>
      <c r="AT11">
        <f t="shared" si="7"/>
        <v>1</v>
      </c>
      <c r="AU11">
        <f t="shared" si="8"/>
        <v>2</v>
      </c>
      <c r="AV11">
        <f t="shared" si="9"/>
        <v>4</v>
      </c>
      <c r="AW11">
        <f t="shared" si="10"/>
        <v>31</v>
      </c>
      <c r="AX11">
        <f t="shared" si="11"/>
        <v>30</v>
      </c>
      <c r="AY11" s="19">
        <v>48000</v>
      </c>
      <c r="AZ11" s="18">
        <f t="shared" si="12"/>
        <v>1548.3870967741937</v>
      </c>
      <c r="BA11">
        <f t="shared" si="13"/>
        <v>1548.3870967741937</v>
      </c>
      <c r="BB11" s="20">
        <f t="shared" si="14"/>
        <v>46451.612903225803</v>
      </c>
    </row>
    <row r="12" spans="1:54" x14ac:dyDescent="0.3">
      <c r="E12" s="11">
        <v>4</v>
      </c>
      <c r="F12" s="5">
        <v>1004</v>
      </c>
      <c r="G12" s="5" t="s">
        <v>6</v>
      </c>
      <c r="H12" s="5">
        <f t="shared" si="4"/>
        <v>4</v>
      </c>
      <c r="I12" s="5" t="s">
        <v>45</v>
      </c>
      <c r="J12" s="5" t="s">
        <v>45</v>
      </c>
      <c r="K12" s="5" t="s">
        <v>45</v>
      </c>
      <c r="L12" s="5" t="str">
        <f t="shared" si="3"/>
        <v>WO</v>
      </c>
      <c r="M12" s="5" t="s">
        <v>45</v>
      </c>
      <c r="N12" s="5" t="s">
        <v>45</v>
      </c>
      <c r="O12" s="5" t="s">
        <v>45</v>
      </c>
      <c r="P12" s="5" t="s">
        <v>45</v>
      </c>
      <c r="Q12" s="5" t="s">
        <v>45</v>
      </c>
      <c r="R12" s="5" t="s">
        <v>45</v>
      </c>
      <c r="S12" s="5" t="str">
        <f t="shared" si="3"/>
        <v>WO</v>
      </c>
      <c r="T12" s="5" t="s">
        <v>45</v>
      </c>
      <c r="U12" s="5" t="s">
        <v>45</v>
      </c>
      <c r="V12" s="5" t="s">
        <v>45</v>
      </c>
      <c r="W12" s="5" t="s">
        <v>48</v>
      </c>
      <c r="X12" s="5" t="s">
        <v>45</v>
      </c>
      <c r="Y12" s="5" t="s">
        <v>45</v>
      </c>
      <c r="Z12" s="5" t="str">
        <f t="shared" si="3"/>
        <v>WO</v>
      </c>
      <c r="AA12" s="5" t="s">
        <v>45</v>
      </c>
      <c r="AB12" s="5" t="s">
        <v>45</v>
      </c>
      <c r="AC12" s="5" t="s">
        <v>45</v>
      </c>
      <c r="AD12" s="5" t="s">
        <v>45</v>
      </c>
      <c r="AE12" s="5" t="s">
        <v>45</v>
      </c>
      <c r="AF12" s="5" t="s">
        <v>45</v>
      </c>
      <c r="AG12" s="5" t="str">
        <f t="shared" si="3"/>
        <v>WO</v>
      </c>
      <c r="AH12" s="5" t="s">
        <v>48</v>
      </c>
      <c r="AI12" s="5" t="s">
        <v>45</v>
      </c>
      <c r="AJ12" s="5" t="s">
        <v>45</v>
      </c>
      <c r="AK12" s="5" t="s">
        <v>45</v>
      </c>
      <c r="AL12" s="5" t="s">
        <v>45</v>
      </c>
      <c r="AM12" s="5" t="s">
        <v>45</v>
      </c>
      <c r="AN12" s="5"/>
      <c r="AO12" s="11">
        <v>4</v>
      </c>
      <c r="AP12" s="5">
        <v>1004</v>
      </c>
      <c r="AQ12" s="5" t="s">
        <v>6</v>
      </c>
      <c r="AR12" s="5" t="s">
        <v>57</v>
      </c>
      <c r="AS12">
        <f t="shared" si="6"/>
        <v>25</v>
      </c>
      <c r="AT12">
        <f t="shared" si="7"/>
        <v>0</v>
      </c>
      <c r="AU12">
        <f t="shared" si="8"/>
        <v>2</v>
      </c>
      <c r="AV12">
        <f t="shared" si="9"/>
        <v>4</v>
      </c>
      <c r="AW12">
        <f t="shared" si="10"/>
        <v>31</v>
      </c>
      <c r="AX12">
        <f t="shared" si="11"/>
        <v>31</v>
      </c>
      <c r="AY12" s="19">
        <v>60000</v>
      </c>
      <c r="AZ12" s="18">
        <f t="shared" si="12"/>
        <v>1935.483870967742</v>
      </c>
      <c r="BA12">
        <f t="shared" si="13"/>
        <v>0</v>
      </c>
      <c r="BB12" s="20">
        <f t="shared" si="14"/>
        <v>60000</v>
      </c>
    </row>
    <row r="13" spans="1:54" x14ac:dyDescent="0.3">
      <c r="E13" s="11">
        <v>5</v>
      </c>
      <c r="F13" s="5">
        <v>1005</v>
      </c>
      <c r="G13" s="5" t="s">
        <v>7</v>
      </c>
      <c r="H13" s="5">
        <f t="shared" si="4"/>
        <v>4</v>
      </c>
      <c r="I13" s="5" t="s">
        <v>45</v>
      </c>
      <c r="J13" s="5" t="s">
        <v>45</v>
      </c>
      <c r="K13" s="5" t="s">
        <v>45</v>
      </c>
      <c r="L13" s="5" t="str">
        <f t="shared" si="3"/>
        <v>WO</v>
      </c>
      <c r="M13" s="5" t="s">
        <v>45</v>
      </c>
      <c r="N13" s="5" t="s">
        <v>45</v>
      </c>
      <c r="O13" s="5" t="s">
        <v>45</v>
      </c>
      <c r="P13" s="5" t="s">
        <v>45</v>
      </c>
      <c r="Q13" s="5" t="s">
        <v>45</v>
      </c>
      <c r="R13" s="5" t="s">
        <v>45</v>
      </c>
      <c r="S13" s="5" t="str">
        <f t="shared" si="3"/>
        <v>WO</v>
      </c>
      <c r="T13" s="5" t="s">
        <v>45</v>
      </c>
      <c r="U13" s="5" t="s">
        <v>45</v>
      </c>
      <c r="V13" s="5" t="s">
        <v>45</v>
      </c>
      <c r="W13" s="5" t="s">
        <v>48</v>
      </c>
      <c r="X13" s="5" t="s">
        <v>45</v>
      </c>
      <c r="Y13" s="5" t="s">
        <v>45</v>
      </c>
      <c r="Z13" s="5" t="str">
        <f t="shared" si="3"/>
        <v>WO</v>
      </c>
      <c r="AA13" s="5" t="s">
        <v>45</v>
      </c>
      <c r="AB13" s="5" t="s">
        <v>45</v>
      </c>
      <c r="AC13" s="5" t="s">
        <v>45</v>
      </c>
      <c r="AD13" s="5" t="s">
        <v>45</v>
      </c>
      <c r="AE13" s="5" t="s">
        <v>45</v>
      </c>
      <c r="AF13" s="5" t="s">
        <v>45</v>
      </c>
      <c r="AG13" s="5" t="str">
        <f t="shared" si="3"/>
        <v>WO</v>
      </c>
      <c r="AH13" s="5" t="s">
        <v>48</v>
      </c>
      <c r="AI13" s="5" t="s">
        <v>45</v>
      </c>
      <c r="AJ13" s="5" t="s">
        <v>45</v>
      </c>
      <c r="AK13" s="5" t="s">
        <v>45</v>
      </c>
      <c r="AL13" s="5" t="s">
        <v>45</v>
      </c>
      <c r="AM13" s="5" t="s">
        <v>45</v>
      </c>
      <c r="AN13" s="5"/>
      <c r="AO13" s="11">
        <v>5</v>
      </c>
      <c r="AP13" s="5">
        <v>1005</v>
      </c>
      <c r="AQ13" s="5" t="s">
        <v>7</v>
      </c>
      <c r="AR13" s="5" t="s">
        <v>57</v>
      </c>
      <c r="AS13">
        <f t="shared" si="6"/>
        <v>25</v>
      </c>
      <c r="AT13">
        <f t="shared" si="7"/>
        <v>0</v>
      </c>
      <c r="AU13">
        <f t="shared" si="8"/>
        <v>2</v>
      </c>
      <c r="AV13">
        <f t="shared" si="9"/>
        <v>4</v>
      </c>
      <c r="AW13">
        <f t="shared" si="10"/>
        <v>31</v>
      </c>
      <c r="AX13">
        <f t="shared" si="11"/>
        <v>31</v>
      </c>
      <c r="AY13" s="19">
        <v>55000</v>
      </c>
      <c r="AZ13" s="18">
        <f t="shared" si="12"/>
        <v>1774.1935483870968</v>
      </c>
      <c r="BA13">
        <f t="shared" si="13"/>
        <v>0</v>
      </c>
      <c r="BB13" s="20">
        <f t="shared" si="14"/>
        <v>55000</v>
      </c>
    </row>
    <row r="14" spans="1:54" x14ac:dyDescent="0.3">
      <c r="E14" s="11">
        <v>6</v>
      </c>
      <c r="F14" s="5">
        <v>1006</v>
      </c>
      <c r="G14" s="5" t="s">
        <v>8</v>
      </c>
      <c r="H14" s="5">
        <f t="shared" si="4"/>
        <v>4</v>
      </c>
      <c r="I14" s="5" t="s">
        <v>45</v>
      </c>
      <c r="J14" s="5" t="s">
        <v>45</v>
      </c>
      <c r="K14" s="5" t="s">
        <v>45</v>
      </c>
      <c r="L14" s="5" t="str">
        <f t="shared" si="3"/>
        <v>WO</v>
      </c>
      <c r="M14" s="5" t="s">
        <v>45</v>
      </c>
      <c r="N14" s="5" t="s">
        <v>46</v>
      </c>
      <c r="O14" s="5" t="s">
        <v>45</v>
      </c>
      <c r="P14" s="5" t="s">
        <v>45</v>
      </c>
      <c r="Q14" s="5" t="s">
        <v>45</v>
      </c>
      <c r="R14" s="5" t="s">
        <v>45</v>
      </c>
      <c r="S14" s="5" t="str">
        <f t="shared" si="3"/>
        <v>WO</v>
      </c>
      <c r="T14" s="5" t="s">
        <v>45</v>
      </c>
      <c r="U14" s="5" t="s">
        <v>45</v>
      </c>
      <c r="V14" s="5" t="s">
        <v>45</v>
      </c>
      <c r="W14" s="5" t="s">
        <v>48</v>
      </c>
      <c r="X14" s="5" t="s">
        <v>45</v>
      </c>
      <c r="Y14" s="5" t="s">
        <v>45</v>
      </c>
      <c r="Z14" s="5" t="str">
        <f t="shared" si="3"/>
        <v>WO</v>
      </c>
      <c r="AA14" s="5" t="s">
        <v>45</v>
      </c>
      <c r="AB14" s="5" t="s">
        <v>45</v>
      </c>
      <c r="AC14" s="5" t="s">
        <v>45</v>
      </c>
      <c r="AD14" s="5" t="s">
        <v>45</v>
      </c>
      <c r="AE14" s="5" t="s">
        <v>45</v>
      </c>
      <c r="AF14" s="5" t="s">
        <v>45</v>
      </c>
      <c r="AG14" s="5" t="str">
        <f t="shared" si="3"/>
        <v>WO</v>
      </c>
      <c r="AH14" s="5" t="s">
        <v>48</v>
      </c>
      <c r="AI14" s="5" t="s">
        <v>45</v>
      </c>
      <c r="AJ14" s="5" t="s">
        <v>45</v>
      </c>
      <c r="AK14" s="5" t="s">
        <v>45</v>
      </c>
      <c r="AL14" s="5" t="s">
        <v>45</v>
      </c>
      <c r="AM14" s="5" t="s">
        <v>45</v>
      </c>
      <c r="AN14" s="5"/>
      <c r="AO14" s="11">
        <v>6</v>
      </c>
      <c r="AP14" s="5">
        <v>1006</v>
      </c>
      <c r="AQ14" s="5" t="s">
        <v>8</v>
      </c>
      <c r="AR14" s="5" t="s">
        <v>57</v>
      </c>
      <c r="AS14">
        <f t="shared" si="6"/>
        <v>24</v>
      </c>
      <c r="AT14">
        <f t="shared" si="7"/>
        <v>1</v>
      </c>
      <c r="AU14">
        <f t="shared" si="8"/>
        <v>2</v>
      </c>
      <c r="AV14">
        <f t="shared" si="9"/>
        <v>4</v>
      </c>
      <c r="AW14">
        <f t="shared" si="10"/>
        <v>31</v>
      </c>
      <c r="AX14">
        <f t="shared" si="11"/>
        <v>30</v>
      </c>
      <c r="AY14" s="19">
        <v>32000</v>
      </c>
      <c r="AZ14" s="18">
        <f t="shared" si="12"/>
        <v>1032.258064516129</v>
      </c>
      <c r="BA14">
        <f t="shared" si="13"/>
        <v>1032.258064516129</v>
      </c>
      <c r="BB14" s="20">
        <f t="shared" si="14"/>
        <v>30967.741935483871</v>
      </c>
    </row>
    <row r="15" spans="1:54" x14ac:dyDescent="0.3">
      <c r="E15" s="11">
        <v>7</v>
      </c>
      <c r="F15" s="5">
        <v>1007</v>
      </c>
      <c r="G15" s="5" t="s">
        <v>9</v>
      </c>
      <c r="H15" s="5">
        <f t="shared" si="4"/>
        <v>4</v>
      </c>
      <c r="I15" s="5" t="s">
        <v>45</v>
      </c>
      <c r="J15" s="5" t="s">
        <v>45</v>
      </c>
      <c r="K15" s="5" t="s">
        <v>45</v>
      </c>
      <c r="L15" s="5" t="str">
        <f t="shared" si="3"/>
        <v>WO</v>
      </c>
      <c r="M15" s="5" t="s">
        <v>45</v>
      </c>
      <c r="N15" s="5" t="s">
        <v>45</v>
      </c>
      <c r="O15" s="5" t="s">
        <v>45</v>
      </c>
      <c r="P15" s="5" t="s">
        <v>45</v>
      </c>
      <c r="Q15" s="5" t="s">
        <v>45</v>
      </c>
      <c r="R15" s="5" t="s">
        <v>45</v>
      </c>
      <c r="S15" s="5" t="str">
        <f t="shared" si="3"/>
        <v>WO</v>
      </c>
      <c r="T15" s="5" t="s">
        <v>45</v>
      </c>
      <c r="U15" s="5" t="s">
        <v>45</v>
      </c>
      <c r="V15" s="5" t="s">
        <v>45</v>
      </c>
      <c r="W15" s="5" t="s">
        <v>48</v>
      </c>
      <c r="X15" s="5" t="s">
        <v>45</v>
      </c>
      <c r="Y15" s="5" t="s">
        <v>45</v>
      </c>
      <c r="Z15" s="5" t="str">
        <f t="shared" si="3"/>
        <v>WO</v>
      </c>
      <c r="AA15" s="5" t="s">
        <v>45</v>
      </c>
      <c r="AB15" s="5" t="s">
        <v>45</v>
      </c>
      <c r="AC15" s="5" t="s">
        <v>45</v>
      </c>
      <c r="AD15" s="5" t="s">
        <v>45</v>
      </c>
      <c r="AE15" s="5" t="s">
        <v>45</v>
      </c>
      <c r="AF15" s="5" t="s">
        <v>45</v>
      </c>
      <c r="AG15" s="5" t="str">
        <f t="shared" si="3"/>
        <v>WO</v>
      </c>
      <c r="AH15" s="5" t="s">
        <v>48</v>
      </c>
      <c r="AI15" s="5" t="s">
        <v>45</v>
      </c>
      <c r="AJ15" s="5" t="s">
        <v>45</v>
      </c>
      <c r="AK15" s="5" t="s">
        <v>45</v>
      </c>
      <c r="AL15" s="5" t="s">
        <v>45</v>
      </c>
      <c r="AM15" s="5" t="s">
        <v>45</v>
      </c>
      <c r="AN15" s="5"/>
      <c r="AO15" s="11">
        <v>7</v>
      </c>
      <c r="AP15" s="5">
        <v>1007</v>
      </c>
      <c r="AQ15" s="5" t="s">
        <v>9</v>
      </c>
      <c r="AR15" s="5" t="s">
        <v>57</v>
      </c>
      <c r="AS15">
        <f t="shared" si="6"/>
        <v>25</v>
      </c>
      <c r="AT15">
        <f t="shared" si="7"/>
        <v>0</v>
      </c>
      <c r="AU15">
        <f t="shared" si="8"/>
        <v>2</v>
      </c>
      <c r="AV15">
        <f t="shared" si="9"/>
        <v>4</v>
      </c>
      <c r="AW15">
        <f t="shared" si="10"/>
        <v>31</v>
      </c>
      <c r="AX15">
        <f t="shared" si="11"/>
        <v>31</v>
      </c>
      <c r="AY15" s="19">
        <v>52000</v>
      </c>
      <c r="AZ15" s="18">
        <f t="shared" si="12"/>
        <v>1677.4193548387098</v>
      </c>
      <c r="BA15">
        <f t="shared" si="13"/>
        <v>0</v>
      </c>
      <c r="BB15" s="20">
        <f t="shared" si="14"/>
        <v>52000</v>
      </c>
    </row>
    <row r="16" spans="1:54" x14ac:dyDescent="0.3">
      <c r="E16" s="11">
        <v>8</v>
      </c>
      <c r="F16" s="5">
        <v>1008</v>
      </c>
      <c r="G16" s="5" t="s">
        <v>10</v>
      </c>
      <c r="H16" s="5">
        <f t="shared" si="4"/>
        <v>4</v>
      </c>
      <c r="I16" s="5" t="s">
        <v>45</v>
      </c>
      <c r="J16" s="5" t="s">
        <v>45</v>
      </c>
      <c r="K16" s="5" t="s">
        <v>45</v>
      </c>
      <c r="L16" s="5" t="str">
        <f t="shared" si="3"/>
        <v>WO</v>
      </c>
      <c r="M16" s="5" t="s">
        <v>45</v>
      </c>
      <c r="N16" s="5" t="s">
        <v>45</v>
      </c>
      <c r="O16" s="5" t="s">
        <v>45</v>
      </c>
      <c r="P16" s="5" t="s">
        <v>45</v>
      </c>
      <c r="Q16" s="5" t="s">
        <v>45</v>
      </c>
      <c r="R16" s="5" t="s">
        <v>45</v>
      </c>
      <c r="S16" s="5" t="str">
        <f t="shared" si="3"/>
        <v>WO</v>
      </c>
      <c r="T16" s="5" t="s">
        <v>45</v>
      </c>
      <c r="U16" s="5" t="s">
        <v>45</v>
      </c>
      <c r="V16" s="5" t="s">
        <v>45</v>
      </c>
      <c r="W16" s="5" t="s">
        <v>48</v>
      </c>
      <c r="X16" s="5" t="s">
        <v>46</v>
      </c>
      <c r="Y16" s="5" t="s">
        <v>45</v>
      </c>
      <c r="Z16" s="5" t="str">
        <f t="shared" si="3"/>
        <v>WO</v>
      </c>
      <c r="AA16" s="5" t="s">
        <v>45</v>
      </c>
      <c r="AB16" s="5" t="s">
        <v>45</v>
      </c>
      <c r="AC16" s="5" t="s">
        <v>45</v>
      </c>
      <c r="AD16" s="5" t="s">
        <v>45</v>
      </c>
      <c r="AE16" s="5" t="s">
        <v>45</v>
      </c>
      <c r="AF16" s="5" t="s">
        <v>45</v>
      </c>
      <c r="AG16" s="5" t="str">
        <f t="shared" si="3"/>
        <v>WO</v>
      </c>
      <c r="AH16" s="5" t="s">
        <v>48</v>
      </c>
      <c r="AI16" s="5" t="s">
        <v>45</v>
      </c>
      <c r="AJ16" s="5" t="s">
        <v>45</v>
      </c>
      <c r="AK16" s="5" t="s">
        <v>45</v>
      </c>
      <c r="AL16" s="5" t="s">
        <v>45</v>
      </c>
      <c r="AM16" s="5" t="s">
        <v>45</v>
      </c>
      <c r="AN16" s="5"/>
      <c r="AO16" s="11">
        <v>8</v>
      </c>
      <c r="AP16" s="5">
        <v>1008</v>
      </c>
      <c r="AQ16" s="5" t="s">
        <v>10</v>
      </c>
      <c r="AR16" s="5" t="s">
        <v>57</v>
      </c>
      <c r="AS16">
        <f t="shared" si="6"/>
        <v>24</v>
      </c>
      <c r="AT16">
        <f t="shared" si="7"/>
        <v>1</v>
      </c>
      <c r="AU16">
        <f t="shared" si="8"/>
        <v>2</v>
      </c>
      <c r="AV16">
        <f t="shared" si="9"/>
        <v>4</v>
      </c>
      <c r="AW16">
        <f t="shared" si="10"/>
        <v>31</v>
      </c>
      <c r="AX16">
        <f t="shared" si="11"/>
        <v>30</v>
      </c>
      <c r="AY16" s="19">
        <v>44000</v>
      </c>
      <c r="AZ16" s="18">
        <f t="shared" si="12"/>
        <v>1419.3548387096773</v>
      </c>
      <c r="BA16">
        <f t="shared" si="13"/>
        <v>1419.3548387096773</v>
      </c>
      <c r="BB16" s="20">
        <f t="shared" si="14"/>
        <v>42580.645161290326</v>
      </c>
    </row>
    <row r="17" spans="5:54" x14ac:dyDescent="0.3">
      <c r="E17" s="11">
        <v>9</v>
      </c>
      <c r="F17" s="5">
        <v>1009</v>
      </c>
      <c r="G17" s="5" t="s">
        <v>11</v>
      </c>
      <c r="H17" s="5">
        <f t="shared" si="4"/>
        <v>4</v>
      </c>
      <c r="I17" s="5" t="s">
        <v>45</v>
      </c>
      <c r="J17" s="5" t="s">
        <v>48</v>
      </c>
      <c r="K17" s="5" t="s">
        <v>45</v>
      </c>
      <c r="L17" s="5" t="str">
        <f t="shared" si="3"/>
        <v>WO</v>
      </c>
      <c r="M17" s="5" t="s">
        <v>45</v>
      </c>
      <c r="N17" s="5" t="s">
        <v>45</v>
      </c>
      <c r="O17" s="5" t="s">
        <v>45</v>
      </c>
      <c r="P17" s="5" t="s">
        <v>45</v>
      </c>
      <c r="Q17" s="5" t="s">
        <v>45</v>
      </c>
      <c r="R17" s="5" t="s">
        <v>45</v>
      </c>
      <c r="S17" s="5" t="str">
        <f t="shared" si="3"/>
        <v>WO</v>
      </c>
      <c r="T17" s="5" t="s">
        <v>45</v>
      </c>
      <c r="U17" s="5" t="s">
        <v>45</v>
      </c>
      <c r="V17" s="5" t="s">
        <v>45</v>
      </c>
      <c r="W17" s="5" t="s">
        <v>48</v>
      </c>
      <c r="X17" s="5" t="s">
        <v>45</v>
      </c>
      <c r="Y17" s="5" t="s">
        <v>45</v>
      </c>
      <c r="Z17" s="5" t="str">
        <f t="shared" si="3"/>
        <v>WO</v>
      </c>
      <c r="AA17" s="5" t="s">
        <v>45</v>
      </c>
      <c r="AB17" s="5" t="s">
        <v>45</v>
      </c>
      <c r="AC17" s="5" t="s">
        <v>45</v>
      </c>
      <c r="AD17" s="5" t="s">
        <v>45</v>
      </c>
      <c r="AE17" s="5" t="s">
        <v>45</v>
      </c>
      <c r="AF17" s="5" t="s">
        <v>45</v>
      </c>
      <c r="AG17" s="5" t="str">
        <f t="shared" si="3"/>
        <v>WO</v>
      </c>
      <c r="AH17" s="5" t="s">
        <v>48</v>
      </c>
      <c r="AI17" s="5" t="s">
        <v>45</v>
      </c>
      <c r="AJ17" s="5" t="s">
        <v>45</v>
      </c>
      <c r="AK17" s="5" t="s">
        <v>45</v>
      </c>
      <c r="AL17" s="5" t="s">
        <v>45</v>
      </c>
      <c r="AM17" s="5" t="s">
        <v>45</v>
      </c>
      <c r="AN17" s="5"/>
      <c r="AO17" s="11">
        <v>9</v>
      </c>
      <c r="AP17" s="5">
        <v>1009</v>
      </c>
      <c r="AQ17" s="5" t="s">
        <v>11</v>
      </c>
      <c r="AR17" s="5" t="s">
        <v>57</v>
      </c>
      <c r="AS17">
        <f t="shared" si="6"/>
        <v>24</v>
      </c>
      <c r="AT17">
        <f t="shared" si="7"/>
        <v>0</v>
      </c>
      <c r="AU17">
        <f t="shared" si="8"/>
        <v>3</v>
      </c>
      <c r="AV17">
        <f t="shared" si="9"/>
        <v>4</v>
      </c>
      <c r="AW17">
        <f t="shared" si="10"/>
        <v>31</v>
      </c>
      <c r="AX17">
        <f t="shared" si="11"/>
        <v>31</v>
      </c>
      <c r="AY17" s="19">
        <v>37000</v>
      </c>
      <c r="AZ17" s="18">
        <f t="shared" si="12"/>
        <v>1193.5483870967741</v>
      </c>
      <c r="BA17">
        <f t="shared" si="13"/>
        <v>0</v>
      </c>
      <c r="BB17" s="20">
        <f t="shared" si="14"/>
        <v>37000</v>
      </c>
    </row>
    <row r="18" spans="5:54" x14ac:dyDescent="0.3">
      <c r="E18" s="11">
        <v>10</v>
      </c>
      <c r="F18" s="5">
        <v>1010</v>
      </c>
      <c r="G18" s="5" t="s">
        <v>12</v>
      </c>
      <c r="H18" s="5">
        <f t="shared" si="4"/>
        <v>4</v>
      </c>
      <c r="I18" s="5" t="s">
        <v>45</v>
      </c>
      <c r="J18" s="5" t="s">
        <v>45</v>
      </c>
      <c r="K18" s="5" t="s">
        <v>45</v>
      </c>
      <c r="L18" s="5" t="str">
        <f t="shared" si="3"/>
        <v>WO</v>
      </c>
      <c r="M18" s="5" t="s">
        <v>45</v>
      </c>
      <c r="N18" s="5" t="s">
        <v>45</v>
      </c>
      <c r="O18" s="5" t="s">
        <v>45</v>
      </c>
      <c r="P18" s="5" t="s">
        <v>45</v>
      </c>
      <c r="Q18" s="5" t="s">
        <v>45</v>
      </c>
      <c r="R18" s="5" t="s">
        <v>45</v>
      </c>
      <c r="S18" s="5" t="str">
        <f t="shared" si="3"/>
        <v>WO</v>
      </c>
      <c r="T18" s="5" t="s">
        <v>45</v>
      </c>
      <c r="U18" s="5" t="s">
        <v>45</v>
      </c>
      <c r="V18" s="5" t="s">
        <v>45</v>
      </c>
      <c r="W18" s="5" t="s">
        <v>48</v>
      </c>
      <c r="X18" s="5" t="s">
        <v>45</v>
      </c>
      <c r="Y18" s="5" t="s">
        <v>45</v>
      </c>
      <c r="Z18" s="5" t="str">
        <f t="shared" si="3"/>
        <v>WO</v>
      </c>
      <c r="AA18" s="5" t="s">
        <v>45</v>
      </c>
      <c r="AB18" s="5" t="s">
        <v>45</v>
      </c>
      <c r="AC18" s="5" t="s">
        <v>45</v>
      </c>
      <c r="AD18" s="5" t="s">
        <v>45</v>
      </c>
      <c r="AE18" s="5" t="s">
        <v>45</v>
      </c>
      <c r="AF18" s="5" t="s">
        <v>45</v>
      </c>
      <c r="AG18" s="5" t="str">
        <f t="shared" ref="L18:AG27" si="15">IF(AG$7="sun","WO","")</f>
        <v>WO</v>
      </c>
      <c r="AH18" s="5" t="s">
        <v>48</v>
      </c>
      <c r="AI18" s="5" t="s">
        <v>45</v>
      </c>
      <c r="AJ18" s="5" t="s">
        <v>45</v>
      </c>
      <c r="AK18" s="5" t="s">
        <v>46</v>
      </c>
      <c r="AL18" s="5" t="s">
        <v>45</v>
      </c>
      <c r="AM18" s="5" t="s">
        <v>45</v>
      </c>
      <c r="AN18" s="5"/>
      <c r="AO18" s="11">
        <v>10</v>
      </c>
      <c r="AP18" s="5">
        <v>1010</v>
      </c>
      <c r="AQ18" s="5" t="s">
        <v>12</v>
      </c>
      <c r="AR18" s="5" t="s">
        <v>57</v>
      </c>
      <c r="AS18">
        <f t="shared" si="6"/>
        <v>24</v>
      </c>
      <c r="AT18">
        <f t="shared" si="7"/>
        <v>1</v>
      </c>
      <c r="AU18">
        <f t="shared" si="8"/>
        <v>2</v>
      </c>
      <c r="AV18">
        <f t="shared" si="9"/>
        <v>4</v>
      </c>
      <c r="AW18">
        <f t="shared" si="10"/>
        <v>31</v>
      </c>
      <c r="AX18">
        <f t="shared" si="11"/>
        <v>30</v>
      </c>
      <c r="AY18" s="19">
        <v>26000</v>
      </c>
      <c r="AZ18" s="18">
        <f t="shared" si="12"/>
        <v>838.70967741935488</v>
      </c>
      <c r="BA18">
        <f t="shared" si="13"/>
        <v>838.70967741935488</v>
      </c>
      <c r="BB18" s="20">
        <f t="shared" si="14"/>
        <v>25161.290322580644</v>
      </c>
    </row>
    <row r="19" spans="5:54" x14ac:dyDescent="0.3">
      <c r="E19" s="11">
        <v>11</v>
      </c>
      <c r="F19" s="5">
        <v>1011</v>
      </c>
      <c r="G19" s="5" t="s">
        <v>13</v>
      </c>
      <c r="H19" s="5">
        <f t="shared" si="4"/>
        <v>4</v>
      </c>
      <c r="I19" s="5" t="s">
        <v>45</v>
      </c>
      <c r="J19" s="5" t="s">
        <v>45</v>
      </c>
      <c r="K19" s="5" t="s">
        <v>45</v>
      </c>
      <c r="L19" s="5" t="str">
        <f t="shared" si="15"/>
        <v>WO</v>
      </c>
      <c r="M19" s="5" t="s">
        <v>45</v>
      </c>
      <c r="N19" s="5" t="s">
        <v>45</v>
      </c>
      <c r="O19" s="5" t="s">
        <v>45</v>
      </c>
      <c r="P19" s="5" t="s">
        <v>45</v>
      </c>
      <c r="Q19" s="5" t="s">
        <v>45</v>
      </c>
      <c r="R19" s="5" t="s">
        <v>45</v>
      </c>
      <c r="S19" s="5" t="str">
        <f t="shared" si="15"/>
        <v>WO</v>
      </c>
      <c r="T19" s="5" t="s">
        <v>45</v>
      </c>
      <c r="U19" s="5" t="s">
        <v>45</v>
      </c>
      <c r="V19" s="5" t="s">
        <v>45</v>
      </c>
      <c r="W19" s="5" t="s">
        <v>48</v>
      </c>
      <c r="X19" s="5" t="s">
        <v>45</v>
      </c>
      <c r="Y19" s="5" t="s">
        <v>45</v>
      </c>
      <c r="Z19" s="5" t="str">
        <f t="shared" si="15"/>
        <v>WO</v>
      </c>
      <c r="AA19" s="5" t="s">
        <v>45</v>
      </c>
      <c r="AB19" s="5" t="s">
        <v>45</v>
      </c>
      <c r="AC19" s="5" t="s">
        <v>45</v>
      </c>
      <c r="AD19" s="5" t="s">
        <v>48</v>
      </c>
      <c r="AE19" s="5" t="s">
        <v>45</v>
      </c>
      <c r="AF19" s="5" t="s">
        <v>45</v>
      </c>
      <c r="AG19" s="5" t="str">
        <f t="shared" si="15"/>
        <v>WO</v>
      </c>
      <c r="AH19" s="5" t="s">
        <v>48</v>
      </c>
      <c r="AI19" s="5" t="s">
        <v>45</v>
      </c>
      <c r="AJ19" s="5" t="s">
        <v>45</v>
      </c>
      <c r="AK19" s="5" t="s">
        <v>45</v>
      </c>
      <c r="AL19" s="5" t="s">
        <v>45</v>
      </c>
      <c r="AM19" s="5" t="s">
        <v>45</v>
      </c>
      <c r="AN19" s="5"/>
      <c r="AO19" s="11">
        <v>11</v>
      </c>
      <c r="AP19" s="5">
        <v>1011</v>
      </c>
      <c r="AQ19" s="5" t="s">
        <v>13</v>
      </c>
      <c r="AR19" s="5" t="s">
        <v>57</v>
      </c>
      <c r="AS19">
        <f t="shared" si="6"/>
        <v>24</v>
      </c>
      <c r="AT19">
        <f t="shared" si="7"/>
        <v>0</v>
      </c>
      <c r="AU19">
        <f t="shared" si="8"/>
        <v>3</v>
      </c>
      <c r="AV19">
        <f t="shared" si="9"/>
        <v>4</v>
      </c>
      <c r="AW19">
        <f t="shared" si="10"/>
        <v>31</v>
      </c>
      <c r="AX19">
        <f t="shared" si="11"/>
        <v>31</v>
      </c>
      <c r="AY19" s="19">
        <v>62000</v>
      </c>
      <c r="AZ19" s="18">
        <f t="shared" si="12"/>
        <v>2000</v>
      </c>
      <c r="BA19">
        <f t="shared" si="13"/>
        <v>0</v>
      </c>
      <c r="BB19" s="20">
        <f t="shared" si="14"/>
        <v>62000</v>
      </c>
    </row>
    <row r="20" spans="5:54" x14ac:dyDescent="0.3">
      <c r="E20" s="11">
        <v>12</v>
      </c>
      <c r="F20" s="5">
        <v>1012</v>
      </c>
      <c r="G20" s="5" t="s">
        <v>14</v>
      </c>
      <c r="H20" s="5">
        <f t="shared" si="4"/>
        <v>4</v>
      </c>
      <c r="I20" s="5" t="s">
        <v>45</v>
      </c>
      <c r="J20" s="5" t="s">
        <v>45</v>
      </c>
      <c r="K20" s="5" t="s">
        <v>45</v>
      </c>
      <c r="L20" s="5" t="str">
        <f t="shared" si="15"/>
        <v>WO</v>
      </c>
      <c r="M20" s="5" t="s">
        <v>45</v>
      </c>
      <c r="N20" s="5" t="s">
        <v>45</v>
      </c>
      <c r="O20" s="5" t="s">
        <v>45</v>
      </c>
      <c r="P20" s="5" t="s">
        <v>45</v>
      </c>
      <c r="Q20" s="5" t="s">
        <v>45</v>
      </c>
      <c r="R20" s="5" t="s">
        <v>45</v>
      </c>
      <c r="S20" s="5" t="str">
        <f t="shared" si="15"/>
        <v>WO</v>
      </c>
      <c r="T20" s="5" t="s">
        <v>45</v>
      </c>
      <c r="U20" s="5" t="s">
        <v>45</v>
      </c>
      <c r="V20" s="5" t="s">
        <v>45</v>
      </c>
      <c r="W20" s="5" t="s">
        <v>48</v>
      </c>
      <c r="X20" s="5" t="s">
        <v>45</v>
      </c>
      <c r="Y20" s="5" t="s">
        <v>45</v>
      </c>
      <c r="Z20" s="5" t="str">
        <f t="shared" si="15"/>
        <v>WO</v>
      </c>
      <c r="AA20" s="5" t="s">
        <v>45</v>
      </c>
      <c r="AB20" s="5" t="s">
        <v>45</v>
      </c>
      <c r="AC20" s="5" t="s">
        <v>45</v>
      </c>
      <c r="AD20" s="5" t="s">
        <v>45</v>
      </c>
      <c r="AE20" s="5" t="s">
        <v>45</v>
      </c>
      <c r="AF20" s="5" t="s">
        <v>45</v>
      </c>
      <c r="AG20" s="5" t="str">
        <f t="shared" si="15"/>
        <v>WO</v>
      </c>
      <c r="AH20" s="5" t="s">
        <v>48</v>
      </c>
      <c r="AI20" s="5" t="s">
        <v>45</v>
      </c>
      <c r="AJ20" s="5" t="s">
        <v>45</v>
      </c>
      <c r="AK20" s="5" t="s">
        <v>45</v>
      </c>
      <c r="AL20" s="5" t="s">
        <v>45</v>
      </c>
      <c r="AM20" s="5" t="s">
        <v>45</v>
      </c>
      <c r="AN20" s="5"/>
      <c r="AO20" s="11">
        <v>12</v>
      </c>
      <c r="AP20" s="5">
        <v>1012</v>
      </c>
      <c r="AQ20" s="5" t="s">
        <v>14</v>
      </c>
      <c r="AR20" s="5" t="s">
        <v>57</v>
      </c>
      <c r="AS20">
        <f t="shared" si="6"/>
        <v>25</v>
      </c>
      <c r="AT20">
        <f t="shared" si="7"/>
        <v>0</v>
      </c>
      <c r="AU20">
        <f t="shared" si="8"/>
        <v>2</v>
      </c>
      <c r="AV20">
        <f t="shared" si="9"/>
        <v>4</v>
      </c>
      <c r="AW20">
        <f t="shared" si="10"/>
        <v>31</v>
      </c>
      <c r="AX20">
        <f t="shared" si="11"/>
        <v>31</v>
      </c>
      <c r="AY20" s="19">
        <v>25000</v>
      </c>
      <c r="AZ20" s="18">
        <f t="shared" si="12"/>
        <v>806.45161290322585</v>
      </c>
      <c r="BA20">
        <f t="shared" si="13"/>
        <v>0</v>
      </c>
      <c r="BB20" s="20">
        <f t="shared" si="14"/>
        <v>25000</v>
      </c>
    </row>
    <row r="21" spans="5:54" x14ac:dyDescent="0.3">
      <c r="E21" s="11">
        <v>13</v>
      </c>
      <c r="F21" s="5">
        <v>1013</v>
      </c>
      <c r="G21" s="5" t="s">
        <v>15</v>
      </c>
      <c r="H21" s="5">
        <f t="shared" si="4"/>
        <v>4</v>
      </c>
      <c r="I21" s="5" t="s">
        <v>45</v>
      </c>
      <c r="J21" s="5" t="s">
        <v>45</v>
      </c>
      <c r="K21" s="5" t="s">
        <v>45</v>
      </c>
      <c r="L21" s="5" t="str">
        <f t="shared" si="15"/>
        <v>WO</v>
      </c>
      <c r="M21" s="5" t="s">
        <v>45</v>
      </c>
      <c r="N21" s="5" t="s">
        <v>45</v>
      </c>
      <c r="O21" s="5" t="s">
        <v>45</v>
      </c>
      <c r="P21" s="5" t="s">
        <v>45</v>
      </c>
      <c r="Q21" s="5" t="s">
        <v>45</v>
      </c>
      <c r="R21" s="5" t="s">
        <v>45</v>
      </c>
      <c r="S21" s="5" t="str">
        <f t="shared" si="15"/>
        <v>WO</v>
      </c>
      <c r="T21" s="5" t="s">
        <v>45</v>
      </c>
      <c r="U21" s="5" t="s">
        <v>45</v>
      </c>
      <c r="V21" s="5" t="s">
        <v>45</v>
      </c>
      <c r="W21" s="5" t="s">
        <v>48</v>
      </c>
      <c r="X21" s="5" t="s">
        <v>45</v>
      </c>
      <c r="Y21" s="5" t="s">
        <v>45</v>
      </c>
      <c r="Z21" s="5" t="str">
        <f t="shared" si="15"/>
        <v>WO</v>
      </c>
      <c r="AA21" s="5" t="s">
        <v>45</v>
      </c>
      <c r="AB21" s="5" t="s">
        <v>45</v>
      </c>
      <c r="AC21" s="5" t="s">
        <v>45</v>
      </c>
      <c r="AD21" s="5" t="s">
        <v>45</v>
      </c>
      <c r="AE21" s="5" t="s">
        <v>45</v>
      </c>
      <c r="AF21" s="5" t="s">
        <v>45</v>
      </c>
      <c r="AG21" s="5" t="str">
        <f t="shared" si="15"/>
        <v>WO</v>
      </c>
      <c r="AH21" s="5" t="s">
        <v>48</v>
      </c>
      <c r="AI21" s="5" t="s">
        <v>45</v>
      </c>
      <c r="AJ21" s="5" t="s">
        <v>45</v>
      </c>
      <c r="AK21" s="5" t="s">
        <v>45</v>
      </c>
      <c r="AL21" s="5" t="s">
        <v>46</v>
      </c>
      <c r="AM21" s="5" t="s">
        <v>45</v>
      </c>
      <c r="AN21" s="5"/>
      <c r="AO21" s="11">
        <v>13</v>
      </c>
      <c r="AP21" s="5">
        <v>1013</v>
      </c>
      <c r="AQ21" s="5" t="s">
        <v>15</v>
      </c>
      <c r="AR21" s="5" t="s">
        <v>57</v>
      </c>
      <c r="AS21">
        <f t="shared" si="6"/>
        <v>24</v>
      </c>
      <c r="AT21">
        <f t="shared" si="7"/>
        <v>1</v>
      </c>
      <c r="AU21">
        <f t="shared" si="8"/>
        <v>2</v>
      </c>
      <c r="AV21">
        <f t="shared" si="9"/>
        <v>4</v>
      </c>
      <c r="AW21">
        <f t="shared" si="10"/>
        <v>31</v>
      </c>
      <c r="AX21">
        <f t="shared" si="11"/>
        <v>30</v>
      </c>
      <c r="AY21" s="19">
        <v>46000</v>
      </c>
      <c r="AZ21" s="18">
        <f t="shared" si="12"/>
        <v>1483.8709677419354</v>
      </c>
      <c r="BA21">
        <f t="shared" si="13"/>
        <v>1483.8709677419354</v>
      </c>
      <c r="BB21" s="20">
        <f t="shared" si="14"/>
        <v>44516.129032258068</v>
      </c>
    </row>
    <row r="22" spans="5:54" x14ac:dyDescent="0.3">
      <c r="E22" s="11">
        <v>14</v>
      </c>
      <c r="F22" s="5">
        <v>1014</v>
      </c>
      <c r="G22" s="5" t="s">
        <v>16</v>
      </c>
      <c r="H22" s="5">
        <f t="shared" si="4"/>
        <v>4</v>
      </c>
      <c r="I22" s="5" t="s">
        <v>45</v>
      </c>
      <c r="J22" s="5" t="s">
        <v>46</v>
      </c>
      <c r="K22" s="5" t="s">
        <v>45</v>
      </c>
      <c r="L22" s="5" t="str">
        <f t="shared" si="15"/>
        <v>WO</v>
      </c>
      <c r="M22" s="5" t="s">
        <v>45</v>
      </c>
      <c r="N22" s="5" t="s">
        <v>45</v>
      </c>
      <c r="O22" s="5" t="s">
        <v>45</v>
      </c>
      <c r="P22" s="5" t="s">
        <v>45</v>
      </c>
      <c r="Q22" s="5" t="s">
        <v>45</v>
      </c>
      <c r="R22" s="5" t="s">
        <v>45</v>
      </c>
      <c r="S22" s="5" t="str">
        <f t="shared" si="15"/>
        <v>WO</v>
      </c>
      <c r="T22" s="5" t="s">
        <v>45</v>
      </c>
      <c r="U22" s="5" t="s">
        <v>45</v>
      </c>
      <c r="V22" s="5" t="s">
        <v>45</v>
      </c>
      <c r="W22" s="5" t="s">
        <v>48</v>
      </c>
      <c r="X22" s="5" t="s">
        <v>45</v>
      </c>
      <c r="Y22" s="5" t="s">
        <v>45</v>
      </c>
      <c r="Z22" s="5" t="str">
        <f t="shared" si="15"/>
        <v>WO</v>
      </c>
      <c r="AA22" s="5" t="s">
        <v>45</v>
      </c>
      <c r="AB22" s="5" t="s">
        <v>45</v>
      </c>
      <c r="AC22" s="5" t="s">
        <v>45</v>
      </c>
      <c r="AD22" s="5" t="s">
        <v>45</v>
      </c>
      <c r="AE22" s="5" t="s">
        <v>45</v>
      </c>
      <c r="AF22" s="5" t="s">
        <v>45</v>
      </c>
      <c r="AG22" s="5" t="str">
        <f t="shared" si="15"/>
        <v>WO</v>
      </c>
      <c r="AH22" s="5" t="s">
        <v>48</v>
      </c>
      <c r="AI22" s="5" t="s">
        <v>45</v>
      </c>
      <c r="AJ22" s="5" t="s">
        <v>45</v>
      </c>
      <c r="AK22" s="5" t="s">
        <v>45</v>
      </c>
      <c r="AL22" s="5" t="s">
        <v>45</v>
      </c>
      <c r="AM22" s="5" t="s">
        <v>45</v>
      </c>
      <c r="AN22" s="5"/>
      <c r="AO22" s="11">
        <v>14</v>
      </c>
      <c r="AP22" s="5">
        <v>1014</v>
      </c>
      <c r="AQ22" s="5" t="s">
        <v>16</v>
      </c>
      <c r="AR22" s="5" t="s">
        <v>57</v>
      </c>
      <c r="AS22">
        <f t="shared" si="6"/>
        <v>24</v>
      </c>
      <c r="AT22">
        <f t="shared" si="7"/>
        <v>1</v>
      </c>
      <c r="AU22">
        <f t="shared" si="8"/>
        <v>2</v>
      </c>
      <c r="AV22">
        <f t="shared" si="9"/>
        <v>4</v>
      </c>
      <c r="AW22">
        <f t="shared" si="10"/>
        <v>31</v>
      </c>
      <c r="AX22">
        <f t="shared" si="11"/>
        <v>30</v>
      </c>
      <c r="AY22" s="19">
        <v>42000</v>
      </c>
      <c r="AZ22" s="18">
        <f t="shared" si="12"/>
        <v>1354.8387096774193</v>
      </c>
      <c r="BA22">
        <f t="shared" si="13"/>
        <v>1354.8387096774193</v>
      </c>
      <c r="BB22" s="20">
        <f t="shared" si="14"/>
        <v>40645.161290322583</v>
      </c>
    </row>
    <row r="23" spans="5:54" x14ac:dyDescent="0.3">
      <c r="E23" s="11">
        <v>15</v>
      </c>
      <c r="F23" s="5">
        <v>1015</v>
      </c>
      <c r="G23" s="5" t="s">
        <v>17</v>
      </c>
      <c r="H23" s="5">
        <f t="shared" si="4"/>
        <v>4</v>
      </c>
      <c r="I23" s="5" t="s">
        <v>45</v>
      </c>
      <c r="J23" s="5" t="s">
        <v>45</v>
      </c>
      <c r="K23" s="5" t="s">
        <v>45</v>
      </c>
      <c r="L23" s="5" t="str">
        <f t="shared" si="15"/>
        <v>WO</v>
      </c>
      <c r="M23" s="5" t="s">
        <v>45</v>
      </c>
      <c r="N23" s="5" t="s">
        <v>45</v>
      </c>
      <c r="O23" s="5" t="s">
        <v>45</v>
      </c>
      <c r="P23" s="5" t="s">
        <v>45</v>
      </c>
      <c r="Q23" s="5" t="s">
        <v>45</v>
      </c>
      <c r="R23" s="5" t="s">
        <v>45</v>
      </c>
      <c r="S23" s="5" t="str">
        <f t="shared" si="15"/>
        <v>WO</v>
      </c>
      <c r="T23" s="5" t="s">
        <v>45</v>
      </c>
      <c r="U23" s="5" t="s">
        <v>45</v>
      </c>
      <c r="V23" s="5" t="s">
        <v>45</v>
      </c>
      <c r="W23" s="5" t="s">
        <v>48</v>
      </c>
      <c r="X23" s="5" t="s">
        <v>45</v>
      </c>
      <c r="Y23" s="5" t="s">
        <v>45</v>
      </c>
      <c r="Z23" s="5" t="str">
        <f t="shared" si="15"/>
        <v>WO</v>
      </c>
      <c r="AA23" s="5" t="s">
        <v>45</v>
      </c>
      <c r="AB23" s="5" t="s">
        <v>45</v>
      </c>
      <c r="AC23" s="5" t="s">
        <v>45</v>
      </c>
      <c r="AD23" s="5" t="s">
        <v>45</v>
      </c>
      <c r="AE23" s="5" t="s">
        <v>45</v>
      </c>
      <c r="AF23" s="5" t="s">
        <v>45</v>
      </c>
      <c r="AG23" s="5" t="str">
        <f t="shared" si="15"/>
        <v>WO</v>
      </c>
      <c r="AH23" s="5" t="s">
        <v>48</v>
      </c>
      <c r="AI23" s="5" t="s">
        <v>45</v>
      </c>
      <c r="AJ23" s="5" t="s">
        <v>45</v>
      </c>
      <c r="AK23" s="5" t="s">
        <v>45</v>
      </c>
      <c r="AL23" s="5" t="s">
        <v>45</v>
      </c>
      <c r="AM23" s="5" t="s">
        <v>45</v>
      </c>
      <c r="AN23" s="5"/>
      <c r="AO23" s="11">
        <v>15</v>
      </c>
      <c r="AP23" s="5">
        <v>1015</v>
      </c>
      <c r="AQ23" s="5" t="s">
        <v>17</v>
      </c>
      <c r="AR23" s="5" t="s">
        <v>57</v>
      </c>
      <c r="AS23">
        <f t="shared" si="6"/>
        <v>25</v>
      </c>
      <c r="AT23">
        <f t="shared" si="7"/>
        <v>0</v>
      </c>
      <c r="AU23">
        <f t="shared" si="8"/>
        <v>2</v>
      </c>
      <c r="AV23">
        <f t="shared" si="9"/>
        <v>4</v>
      </c>
      <c r="AW23">
        <f t="shared" si="10"/>
        <v>31</v>
      </c>
      <c r="AX23">
        <f t="shared" si="11"/>
        <v>31</v>
      </c>
      <c r="AY23" s="19">
        <v>32000</v>
      </c>
      <c r="AZ23" s="18">
        <f t="shared" si="12"/>
        <v>1032.258064516129</v>
      </c>
      <c r="BA23">
        <f t="shared" si="13"/>
        <v>0</v>
      </c>
      <c r="BB23" s="20">
        <f t="shared" si="14"/>
        <v>32000</v>
      </c>
    </row>
    <row r="24" spans="5:54" x14ac:dyDescent="0.3">
      <c r="E24" s="11">
        <v>16</v>
      </c>
      <c r="F24" s="5">
        <v>1016</v>
      </c>
      <c r="G24" s="5" t="s">
        <v>18</v>
      </c>
      <c r="H24" s="5">
        <f t="shared" si="4"/>
        <v>4</v>
      </c>
      <c r="I24" s="5" t="s">
        <v>45</v>
      </c>
      <c r="J24" s="5" t="s">
        <v>45</v>
      </c>
      <c r="K24" s="5" t="s">
        <v>45</v>
      </c>
      <c r="L24" s="5" t="str">
        <f t="shared" si="15"/>
        <v>WO</v>
      </c>
      <c r="M24" s="5" t="s">
        <v>45</v>
      </c>
      <c r="N24" s="5" t="s">
        <v>45</v>
      </c>
      <c r="O24" s="5" t="s">
        <v>45</v>
      </c>
      <c r="P24" s="5" t="s">
        <v>45</v>
      </c>
      <c r="Q24" s="5" t="s">
        <v>45</v>
      </c>
      <c r="R24" s="5" t="s">
        <v>45</v>
      </c>
      <c r="S24" s="5" t="str">
        <f t="shared" si="15"/>
        <v>WO</v>
      </c>
      <c r="T24" s="5" t="s">
        <v>45</v>
      </c>
      <c r="U24" s="5" t="s">
        <v>45</v>
      </c>
      <c r="V24" s="5" t="s">
        <v>45</v>
      </c>
      <c r="W24" s="5" t="s">
        <v>48</v>
      </c>
      <c r="X24" s="5" t="s">
        <v>45</v>
      </c>
      <c r="Y24" s="5" t="s">
        <v>45</v>
      </c>
      <c r="Z24" s="5" t="str">
        <f t="shared" si="15"/>
        <v>WO</v>
      </c>
      <c r="AA24" s="5" t="s">
        <v>45</v>
      </c>
      <c r="AB24" s="5" t="s">
        <v>45</v>
      </c>
      <c r="AC24" s="5" t="s">
        <v>45</v>
      </c>
      <c r="AD24" s="5" t="s">
        <v>45</v>
      </c>
      <c r="AE24" s="5" t="s">
        <v>45</v>
      </c>
      <c r="AF24" s="5" t="s">
        <v>45</v>
      </c>
      <c r="AG24" s="5" t="str">
        <f t="shared" si="15"/>
        <v>WO</v>
      </c>
      <c r="AH24" s="5" t="s">
        <v>48</v>
      </c>
      <c r="AI24" s="5" t="s">
        <v>45</v>
      </c>
      <c r="AJ24" s="5" t="s">
        <v>45</v>
      </c>
      <c r="AK24" s="5" t="s">
        <v>45</v>
      </c>
      <c r="AL24" s="5" t="s">
        <v>45</v>
      </c>
      <c r="AM24" s="5" t="s">
        <v>45</v>
      </c>
      <c r="AN24" s="5"/>
      <c r="AO24" s="11">
        <v>16</v>
      </c>
      <c r="AP24" s="5">
        <v>1016</v>
      </c>
      <c r="AQ24" s="5" t="s">
        <v>18</v>
      </c>
      <c r="AR24" s="5" t="s">
        <v>57</v>
      </c>
      <c r="AS24">
        <f t="shared" si="6"/>
        <v>25</v>
      </c>
      <c r="AT24">
        <f t="shared" si="7"/>
        <v>0</v>
      </c>
      <c r="AU24">
        <f t="shared" si="8"/>
        <v>2</v>
      </c>
      <c r="AV24">
        <f t="shared" si="9"/>
        <v>4</v>
      </c>
      <c r="AW24">
        <f t="shared" si="10"/>
        <v>31</v>
      </c>
      <c r="AX24">
        <f t="shared" si="11"/>
        <v>31</v>
      </c>
      <c r="AY24" s="19">
        <v>55000</v>
      </c>
      <c r="AZ24" s="18">
        <f t="shared" si="12"/>
        <v>1774.1935483870968</v>
      </c>
      <c r="BA24">
        <f t="shared" si="13"/>
        <v>0</v>
      </c>
      <c r="BB24" s="20">
        <f t="shared" si="14"/>
        <v>55000</v>
      </c>
    </row>
    <row r="25" spans="5:54" x14ac:dyDescent="0.3">
      <c r="E25" s="11">
        <v>17</v>
      </c>
      <c r="F25" s="5">
        <v>1017</v>
      </c>
      <c r="G25" s="5" t="s">
        <v>19</v>
      </c>
      <c r="H25" s="5">
        <f t="shared" si="4"/>
        <v>4</v>
      </c>
      <c r="I25" s="5" t="s">
        <v>45</v>
      </c>
      <c r="J25" s="5" t="s">
        <v>45</v>
      </c>
      <c r="K25" s="5" t="s">
        <v>45</v>
      </c>
      <c r="L25" s="5" t="str">
        <f t="shared" si="15"/>
        <v>WO</v>
      </c>
      <c r="M25" s="5" t="s">
        <v>45</v>
      </c>
      <c r="N25" s="5" t="s">
        <v>45</v>
      </c>
      <c r="O25" s="5" t="s">
        <v>45</v>
      </c>
      <c r="P25" s="5" t="s">
        <v>45</v>
      </c>
      <c r="Q25" s="5" t="s">
        <v>45</v>
      </c>
      <c r="R25" s="5" t="s">
        <v>45</v>
      </c>
      <c r="S25" s="5" t="str">
        <f t="shared" si="15"/>
        <v>WO</v>
      </c>
      <c r="T25" s="5" t="s">
        <v>45</v>
      </c>
      <c r="U25" s="5" t="s">
        <v>45</v>
      </c>
      <c r="V25" s="5" t="s">
        <v>45</v>
      </c>
      <c r="W25" s="5" t="s">
        <v>48</v>
      </c>
      <c r="X25" s="5" t="s">
        <v>45</v>
      </c>
      <c r="Y25" s="5" t="s">
        <v>45</v>
      </c>
      <c r="Z25" s="5" t="str">
        <f t="shared" si="15"/>
        <v>WO</v>
      </c>
      <c r="AA25" s="5" t="s">
        <v>45</v>
      </c>
      <c r="AB25" s="5" t="s">
        <v>45</v>
      </c>
      <c r="AC25" s="5" t="s">
        <v>45</v>
      </c>
      <c r="AD25" s="5" t="s">
        <v>45</v>
      </c>
      <c r="AE25" s="5" t="s">
        <v>45</v>
      </c>
      <c r="AF25" s="5" t="s">
        <v>45</v>
      </c>
      <c r="AG25" s="5" t="str">
        <f t="shared" si="15"/>
        <v>WO</v>
      </c>
      <c r="AH25" s="5" t="s">
        <v>48</v>
      </c>
      <c r="AI25" s="5" t="s">
        <v>45</v>
      </c>
      <c r="AJ25" s="5" t="s">
        <v>45</v>
      </c>
      <c r="AK25" s="5" t="s">
        <v>45</v>
      </c>
      <c r="AL25" s="5" t="s">
        <v>45</v>
      </c>
      <c r="AM25" s="5" t="s">
        <v>45</v>
      </c>
      <c r="AN25" s="5"/>
      <c r="AO25" s="11">
        <v>17</v>
      </c>
      <c r="AP25" s="5">
        <v>1017</v>
      </c>
      <c r="AQ25" s="5" t="s">
        <v>19</v>
      </c>
      <c r="AR25" s="5" t="s">
        <v>57</v>
      </c>
      <c r="AS25">
        <f t="shared" si="6"/>
        <v>25</v>
      </c>
      <c r="AT25">
        <f t="shared" si="7"/>
        <v>0</v>
      </c>
      <c r="AU25">
        <f t="shared" si="8"/>
        <v>2</v>
      </c>
      <c r="AV25">
        <f t="shared" si="9"/>
        <v>4</v>
      </c>
      <c r="AW25">
        <f t="shared" si="10"/>
        <v>31</v>
      </c>
      <c r="AX25">
        <f t="shared" si="11"/>
        <v>31</v>
      </c>
      <c r="AY25" s="19">
        <v>60000</v>
      </c>
      <c r="AZ25" s="18">
        <f t="shared" si="12"/>
        <v>1935.483870967742</v>
      </c>
      <c r="BA25">
        <f t="shared" si="13"/>
        <v>0</v>
      </c>
      <c r="BB25" s="20">
        <f t="shared" si="14"/>
        <v>60000</v>
      </c>
    </row>
    <row r="26" spans="5:54" x14ac:dyDescent="0.3">
      <c r="E26" s="11">
        <v>18</v>
      </c>
      <c r="F26" s="5">
        <v>1018</v>
      </c>
      <c r="G26" s="5" t="s">
        <v>20</v>
      </c>
      <c r="H26" s="5">
        <f t="shared" si="4"/>
        <v>4</v>
      </c>
      <c r="I26" s="5" t="s">
        <v>45</v>
      </c>
      <c r="J26" s="5" t="s">
        <v>45</v>
      </c>
      <c r="K26" s="5" t="s">
        <v>45</v>
      </c>
      <c r="L26" s="5" t="str">
        <f t="shared" si="15"/>
        <v>WO</v>
      </c>
      <c r="M26" s="5" t="s">
        <v>45</v>
      </c>
      <c r="N26" s="5" t="s">
        <v>45</v>
      </c>
      <c r="O26" s="5" t="s">
        <v>45</v>
      </c>
      <c r="P26" s="5" t="s">
        <v>45</v>
      </c>
      <c r="Q26" s="5" t="s">
        <v>45</v>
      </c>
      <c r="R26" s="5" t="s">
        <v>45</v>
      </c>
      <c r="S26" s="5" t="str">
        <f t="shared" si="15"/>
        <v>WO</v>
      </c>
      <c r="T26" s="5" t="s">
        <v>45</v>
      </c>
      <c r="U26" s="5" t="s">
        <v>45</v>
      </c>
      <c r="V26" s="5" t="s">
        <v>46</v>
      </c>
      <c r="W26" s="5" t="s">
        <v>48</v>
      </c>
      <c r="X26" s="5" t="s">
        <v>45</v>
      </c>
      <c r="Y26" s="5" t="s">
        <v>45</v>
      </c>
      <c r="Z26" s="5" t="str">
        <f t="shared" si="15"/>
        <v>WO</v>
      </c>
      <c r="AA26" s="5" t="s">
        <v>45</v>
      </c>
      <c r="AB26" s="5" t="s">
        <v>45</v>
      </c>
      <c r="AC26" s="5" t="s">
        <v>45</v>
      </c>
      <c r="AD26" s="5" t="s">
        <v>45</v>
      </c>
      <c r="AE26" s="5" t="s">
        <v>45</v>
      </c>
      <c r="AF26" s="5" t="s">
        <v>45</v>
      </c>
      <c r="AG26" s="5" t="str">
        <f t="shared" si="15"/>
        <v>WO</v>
      </c>
      <c r="AH26" s="5" t="s">
        <v>48</v>
      </c>
      <c r="AI26" s="5" t="s">
        <v>45</v>
      </c>
      <c r="AJ26" s="5" t="s">
        <v>45</v>
      </c>
      <c r="AK26" s="5" t="s">
        <v>45</v>
      </c>
      <c r="AL26" s="5" t="s">
        <v>46</v>
      </c>
      <c r="AM26" s="5" t="s">
        <v>45</v>
      </c>
      <c r="AN26" s="5"/>
      <c r="AO26" s="11">
        <v>18</v>
      </c>
      <c r="AP26" s="5">
        <v>1018</v>
      </c>
      <c r="AQ26" s="5" t="s">
        <v>20</v>
      </c>
      <c r="AR26" s="5" t="s">
        <v>57</v>
      </c>
      <c r="AS26">
        <f t="shared" si="6"/>
        <v>23</v>
      </c>
      <c r="AT26">
        <f t="shared" si="7"/>
        <v>2</v>
      </c>
      <c r="AU26">
        <f t="shared" si="8"/>
        <v>2</v>
      </c>
      <c r="AV26">
        <f t="shared" si="9"/>
        <v>4</v>
      </c>
      <c r="AW26">
        <f t="shared" si="10"/>
        <v>31</v>
      </c>
      <c r="AX26">
        <f t="shared" si="11"/>
        <v>29</v>
      </c>
      <c r="AY26" s="19">
        <v>28000</v>
      </c>
      <c r="AZ26" s="18">
        <f t="shared" si="12"/>
        <v>903.22580645161293</v>
      </c>
      <c r="BA26">
        <f t="shared" si="13"/>
        <v>1806.4516129032259</v>
      </c>
      <c r="BB26" s="20">
        <f t="shared" si="14"/>
        <v>26193.548387096773</v>
      </c>
    </row>
    <row r="27" spans="5:54" x14ac:dyDescent="0.3">
      <c r="E27" s="11">
        <v>19</v>
      </c>
      <c r="F27" s="5">
        <v>1019</v>
      </c>
      <c r="G27" s="5" t="s">
        <v>21</v>
      </c>
      <c r="H27" s="5">
        <f t="shared" si="4"/>
        <v>4</v>
      </c>
      <c r="I27" s="5" t="s">
        <v>45</v>
      </c>
      <c r="J27" s="5" t="s">
        <v>45</v>
      </c>
      <c r="K27" s="5" t="s">
        <v>45</v>
      </c>
      <c r="L27" s="5" t="str">
        <f t="shared" si="15"/>
        <v>WO</v>
      </c>
      <c r="M27" s="5" t="s">
        <v>45</v>
      </c>
      <c r="N27" s="5" t="s">
        <v>45</v>
      </c>
      <c r="O27" s="5" t="s">
        <v>45</v>
      </c>
      <c r="P27" s="5" t="s">
        <v>45</v>
      </c>
      <c r="Q27" s="5" t="s">
        <v>45</v>
      </c>
      <c r="R27" s="5" t="s">
        <v>45</v>
      </c>
      <c r="S27" s="5" t="str">
        <f t="shared" si="15"/>
        <v>WO</v>
      </c>
      <c r="T27" s="5" t="s">
        <v>45</v>
      </c>
      <c r="U27" s="5" t="s">
        <v>45</v>
      </c>
      <c r="V27" s="5" t="s">
        <v>45</v>
      </c>
      <c r="W27" s="5" t="s">
        <v>48</v>
      </c>
      <c r="X27" s="5" t="s">
        <v>45</v>
      </c>
      <c r="Y27" s="5" t="s">
        <v>45</v>
      </c>
      <c r="Z27" s="5" t="str">
        <f t="shared" si="15"/>
        <v>WO</v>
      </c>
      <c r="AA27" s="5" t="s">
        <v>45</v>
      </c>
      <c r="AB27" s="5" t="s">
        <v>45</v>
      </c>
      <c r="AC27" s="5" t="s">
        <v>45</v>
      </c>
      <c r="AD27" s="5" t="s">
        <v>45</v>
      </c>
      <c r="AE27" s="5" t="s">
        <v>45</v>
      </c>
      <c r="AF27" s="5" t="s">
        <v>45</v>
      </c>
      <c r="AG27" s="5" t="str">
        <f t="shared" ref="L27:AG36" si="16">IF(AG$7="sun","WO","")</f>
        <v>WO</v>
      </c>
      <c r="AH27" s="5" t="s">
        <v>48</v>
      </c>
      <c r="AI27" s="5" t="s">
        <v>45</v>
      </c>
      <c r="AJ27" s="5" t="s">
        <v>45</v>
      </c>
      <c r="AK27" s="5" t="s">
        <v>45</v>
      </c>
      <c r="AL27" s="5" t="s">
        <v>45</v>
      </c>
      <c r="AM27" s="5" t="s">
        <v>45</v>
      </c>
      <c r="AN27" s="5"/>
      <c r="AO27" s="11">
        <v>19</v>
      </c>
      <c r="AP27" s="5">
        <v>1019</v>
      </c>
      <c r="AQ27" s="5" t="s">
        <v>21</v>
      </c>
      <c r="AR27" s="5" t="s">
        <v>57</v>
      </c>
      <c r="AS27">
        <f t="shared" si="6"/>
        <v>25</v>
      </c>
      <c r="AT27">
        <f t="shared" si="7"/>
        <v>0</v>
      </c>
      <c r="AU27">
        <f t="shared" si="8"/>
        <v>2</v>
      </c>
      <c r="AV27">
        <f t="shared" si="9"/>
        <v>4</v>
      </c>
      <c r="AW27">
        <f t="shared" si="10"/>
        <v>31</v>
      </c>
      <c r="AX27">
        <f t="shared" si="11"/>
        <v>31</v>
      </c>
      <c r="AY27" s="19">
        <v>26000</v>
      </c>
      <c r="AZ27" s="18">
        <f t="shared" si="12"/>
        <v>838.70967741935488</v>
      </c>
      <c r="BA27">
        <f t="shared" si="13"/>
        <v>0</v>
      </c>
      <c r="BB27" s="20">
        <f t="shared" si="14"/>
        <v>26000</v>
      </c>
    </row>
    <row r="28" spans="5:54" x14ac:dyDescent="0.3">
      <c r="E28" s="11">
        <v>20</v>
      </c>
      <c r="F28" s="5">
        <v>1020</v>
      </c>
      <c r="G28" s="5" t="s">
        <v>22</v>
      </c>
      <c r="H28" s="5">
        <f t="shared" si="4"/>
        <v>4</v>
      </c>
      <c r="I28" s="5" t="s">
        <v>45</v>
      </c>
      <c r="J28" s="5" t="s">
        <v>45</v>
      </c>
      <c r="K28" s="5" t="s">
        <v>45</v>
      </c>
      <c r="L28" s="5" t="str">
        <f t="shared" si="16"/>
        <v>WO</v>
      </c>
      <c r="M28" s="5" t="s">
        <v>45</v>
      </c>
      <c r="N28" s="5" t="s">
        <v>45</v>
      </c>
      <c r="O28" s="5" t="s">
        <v>45</v>
      </c>
      <c r="P28" s="5" t="s">
        <v>45</v>
      </c>
      <c r="Q28" s="5" t="s">
        <v>45</v>
      </c>
      <c r="R28" s="5" t="s">
        <v>45</v>
      </c>
      <c r="S28" s="5" t="str">
        <f t="shared" si="16"/>
        <v>WO</v>
      </c>
      <c r="T28" s="5" t="s">
        <v>45</v>
      </c>
      <c r="U28" s="5" t="s">
        <v>45</v>
      </c>
      <c r="V28" s="5" t="s">
        <v>45</v>
      </c>
      <c r="W28" s="5" t="s">
        <v>48</v>
      </c>
      <c r="X28" s="5" t="s">
        <v>45</v>
      </c>
      <c r="Y28" s="5" t="s">
        <v>45</v>
      </c>
      <c r="Z28" s="5" t="str">
        <f t="shared" si="16"/>
        <v>WO</v>
      </c>
      <c r="AA28" s="5" t="s">
        <v>45</v>
      </c>
      <c r="AB28" s="5" t="s">
        <v>45</v>
      </c>
      <c r="AC28" s="5" t="s">
        <v>45</v>
      </c>
      <c r="AD28" s="5" t="s">
        <v>45</v>
      </c>
      <c r="AE28" s="5" t="s">
        <v>45</v>
      </c>
      <c r="AF28" s="5" t="s">
        <v>45</v>
      </c>
      <c r="AG28" s="5" t="str">
        <f t="shared" si="16"/>
        <v>WO</v>
      </c>
      <c r="AH28" s="5" t="s">
        <v>48</v>
      </c>
      <c r="AI28" s="5" t="s">
        <v>45</v>
      </c>
      <c r="AJ28" s="5" t="s">
        <v>45</v>
      </c>
      <c r="AK28" s="5" t="s">
        <v>45</v>
      </c>
      <c r="AL28" s="5" t="s">
        <v>45</v>
      </c>
      <c r="AM28" s="5" t="s">
        <v>45</v>
      </c>
      <c r="AN28" s="5"/>
      <c r="AO28" s="11">
        <v>20</v>
      </c>
      <c r="AP28" s="5">
        <v>1020</v>
      </c>
      <c r="AQ28" s="5" t="s">
        <v>22</v>
      </c>
      <c r="AR28" s="5" t="s">
        <v>57</v>
      </c>
      <c r="AS28">
        <f t="shared" si="6"/>
        <v>25</v>
      </c>
      <c r="AT28">
        <f t="shared" si="7"/>
        <v>0</v>
      </c>
      <c r="AU28">
        <f t="shared" si="8"/>
        <v>2</v>
      </c>
      <c r="AV28">
        <f t="shared" si="9"/>
        <v>4</v>
      </c>
      <c r="AW28">
        <f t="shared" si="10"/>
        <v>31</v>
      </c>
      <c r="AX28">
        <f t="shared" si="11"/>
        <v>31</v>
      </c>
      <c r="AY28" s="19">
        <v>44000</v>
      </c>
      <c r="AZ28" s="18">
        <f t="shared" si="12"/>
        <v>1419.3548387096773</v>
      </c>
      <c r="BA28">
        <f t="shared" si="13"/>
        <v>0</v>
      </c>
      <c r="BB28" s="20">
        <f t="shared" si="14"/>
        <v>44000</v>
      </c>
    </row>
    <row r="29" spans="5:54" x14ac:dyDescent="0.3">
      <c r="E29" s="11">
        <v>21</v>
      </c>
      <c r="F29" s="5">
        <v>1021</v>
      </c>
      <c r="G29" s="5" t="s">
        <v>23</v>
      </c>
      <c r="H29" s="5">
        <f t="shared" si="4"/>
        <v>4</v>
      </c>
      <c r="I29" s="5" t="s">
        <v>45</v>
      </c>
      <c r="J29" s="5" t="s">
        <v>45</v>
      </c>
      <c r="K29" s="5" t="s">
        <v>45</v>
      </c>
      <c r="L29" s="5" t="str">
        <f t="shared" si="16"/>
        <v>WO</v>
      </c>
      <c r="M29" s="5" t="s">
        <v>45</v>
      </c>
      <c r="N29" s="5" t="s">
        <v>45</v>
      </c>
      <c r="O29" s="5" t="s">
        <v>45</v>
      </c>
      <c r="P29" s="5" t="s">
        <v>45</v>
      </c>
      <c r="Q29" s="5" t="s">
        <v>45</v>
      </c>
      <c r="R29" s="5" t="s">
        <v>45</v>
      </c>
      <c r="S29" s="5" t="str">
        <f t="shared" si="16"/>
        <v>WO</v>
      </c>
      <c r="T29" s="5" t="s">
        <v>45</v>
      </c>
      <c r="U29" s="5" t="s">
        <v>45</v>
      </c>
      <c r="V29" s="5" t="s">
        <v>45</v>
      </c>
      <c r="W29" s="5" t="s">
        <v>48</v>
      </c>
      <c r="X29" s="5" t="s">
        <v>45</v>
      </c>
      <c r="Y29" s="5" t="s">
        <v>45</v>
      </c>
      <c r="Z29" s="5" t="str">
        <f t="shared" si="16"/>
        <v>WO</v>
      </c>
      <c r="AA29" s="5" t="s">
        <v>45</v>
      </c>
      <c r="AB29" s="5" t="s">
        <v>45</v>
      </c>
      <c r="AC29" s="5" t="s">
        <v>45</v>
      </c>
      <c r="AD29" s="5" t="s">
        <v>45</v>
      </c>
      <c r="AE29" s="5" t="s">
        <v>45</v>
      </c>
      <c r="AF29" s="5" t="s">
        <v>45</v>
      </c>
      <c r="AG29" s="5" t="str">
        <f t="shared" si="16"/>
        <v>WO</v>
      </c>
      <c r="AH29" s="5" t="s">
        <v>48</v>
      </c>
      <c r="AI29" s="5" t="s">
        <v>45</v>
      </c>
      <c r="AJ29" s="5" t="s">
        <v>45</v>
      </c>
      <c r="AK29" s="5" t="s">
        <v>45</v>
      </c>
      <c r="AL29" s="5" t="s">
        <v>45</v>
      </c>
      <c r="AM29" s="5" t="s">
        <v>45</v>
      </c>
      <c r="AN29" s="5"/>
      <c r="AO29" s="11">
        <v>21</v>
      </c>
      <c r="AP29" s="5">
        <v>1021</v>
      </c>
      <c r="AQ29" s="5" t="s">
        <v>23</v>
      </c>
      <c r="AR29" s="5" t="s">
        <v>57</v>
      </c>
      <c r="AS29">
        <f t="shared" si="6"/>
        <v>25</v>
      </c>
      <c r="AT29">
        <f t="shared" si="7"/>
        <v>0</v>
      </c>
      <c r="AU29">
        <f t="shared" si="8"/>
        <v>2</v>
      </c>
      <c r="AV29">
        <f t="shared" si="9"/>
        <v>4</v>
      </c>
      <c r="AW29">
        <f t="shared" si="10"/>
        <v>31</v>
      </c>
      <c r="AX29">
        <f t="shared" si="11"/>
        <v>31</v>
      </c>
      <c r="AY29" s="19">
        <v>48000</v>
      </c>
      <c r="AZ29" s="18">
        <f t="shared" si="12"/>
        <v>1548.3870967741937</v>
      </c>
      <c r="BA29">
        <f t="shared" si="13"/>
        <v>0</v>
      </c>
      <c r="BB29" s="20">
        <f t="shared" si="14"/>
        <v>48000</v>
      </c>
    </row>
    <row r="30" spans="5:54" x14ac:dyDescent="0.3">
      <c r="E30" s="11">
        <v>22</v>
      </c>
      <c r="F30" s="5">
        <v>1022</v>
      </c>
      <c r="G30" s="5" t="s">
        <v>24</v>
      </c>
      <c r="H30" s="5">
        <f t="shared" si="4"/>
        <v>4</v>
      </c>
      <c r="I30" s="5" t="s">
        <v>45</v>
      </c>
      <c r="J30" s="5" t="s">
        <v>45</v>
      </c>
      <c r="K30" s="5" t="s">
        <v>45</v>
      </c>
      <c r="L30" s="5" t="str">
        <f t="shared" si="16"/>
        <v>WO</v>
      </c>
      <c r="M30" s="5" t="s">
        <v>45</v>
      </c>
      <c r="N30" s="5" t="s">
        <v>45</v>
      </c>
      <c r="O30" s="5" t="s">
        <v>48</v>
      </c>
      <c r="P30" s="5" t="s">
        <v>45</v>
      </c>
      <c r="Q30" s="5" t="s">
        <v>45</v>
      </c>
      <c r="R30" s="5" t="s">
        <v>45</v>
      </c>
      <c r="S30" s="5" t="str">
        <f t="shared" si="16"/>
        <v>WO</v>
      </c>
      <c r="T30" s="5" t="s">
        <v>45</v>
      </c>
      <c r="U30" s="5" t="s">
        <v>45</v>
      </c>
      <c r="V30" s="5" t="s">
        <v>45</v>
      </c>
      <c r="W30" s="5" t="s">
        <v>48</v>
      </c>
      <c r="X30" s="5" t="s">
        <v>45</v>
      </c>
      <c r="Y30" s="5" t="s">
        <v>45</v>
      </c>
      <c r="Z30" s="5" t="str">
        <f t="shared" si="16"/>
        <v>WO</v>
      </c>
      <c r="AA30" s="5" t="s">
        <v>45</v>
      </c>
      <c r="AB30" s="5" t="s">
        <v>45</v>
      </c>
      <c r="AC30" s="5" t="s">
        <v>45</v>
      </c>
      <c r="AD30" s="5" t="s">
        <v>45</v>
      </c>
      <c r="AE30" s="5" t="s">
        <v>45</v>
      </c>
      <c r="AF30" s="5" t="s">
        <v>45</v>
      </c>
      <c r="AG30" s="5" t="str">
        <f t="shared" si="16"/>
        <v>WO</v>
      </c>
      <c r="AH30" s="5" t="s">
        <v>48</v>
      </c>
      <c r="AI30" s="5" t="s">
        <v>45</v>
      </c>
      <c r="AJ30" s="5" t="s">
        <v>45</v>
      </c>
      <c r="AK30" s="5" t="s">
        <v>45</v>
      </c>
      <c r="AL30" s="5" t="s">
        <v>45</v>
      </c>
      <c r="AM30" s="5" t="s">
        <v>45</v>
      </c>
      <c r="AN30" s="5"/>
      <c r="AO30" s="11">
        <v>22</v>
      </c>
      <c r="AP30" s="5">
        <v>1022</v>
      </c>
      <c r="AQ30" s="5" t="s">
        <v>24</v>
      </c>
      <c r="AR30" s="5" t="s">
        <v>57</v>
      </c>
      <c r="AS30">
        <f t="shared" si="6"/>
        <v>24</v>
      </c>
      <c r="AT30">
        <f t="shared" si="7"/>
        <v>0</v>
      </c>
      <c r="AU30">
        <f t="shared" si="8"/>
        <v>3</v>
      </c>
      <c r="AV30">
        <f t="shared" si="9"/>
        <v>4</v>
      </c>
      <c r="AW30">
        <f t="shared" si="10"/>
        <v>31</v>
      </c>
      <c r="AX30">
        <f t="shared" si="11"/>
        <v>31</v>
      </c>
      <c r="AY30" s="19">
        <v>44000</v>
      </c>
      <c r="AZ30" s="18">
        <f t="shared" si="12"/>
        <v>1419.3548387096773</v>
      </c>
      <c r="BA30">
        <f t="shared" si="13"/>
        <v>0</v>
      </c>
      <c r="BB30" s="20">
        <f t="shared" si="14"/>
        <v>44000</v>
      </c>
    </row>
    <row r="31" spans="5:54" x14ac:dyDescent="0.3">
      <c r="E31" s="11">
        <v>23</v>
      </c>
      <c r="F31" s="5">
        <v>1023</v>
      </c>
      <c r="G31" s="5" t="s">
        <v>25</v>
      </c>
      <c r="H31" s="5">
        <f t="shared" si="4"/>
        <v>4</v>
      </c>
      <c r="I31" s="5" t="s">
        <v>45</v>
      </c>
      <c r="J31" s="5" t="s">
        <v>45</v>
      </c>
      <c r="K31" s="5" t="s">
        <v>45</v>
      </c>
      <c r="L31" s="5" t="str">
        <f t="shared" si="16"/>
        <v>WO</v>
      </c>
      <c r="M31" s="5" t="s">
        <v>45</v>
      </c>
      <c r="N31" s="5" t="s">
        <v>45</v>
      </c>
      <c r="O31" s="5" t="s">
        <v>45</v>
      </c>
      <c r="P31" s="5" t="s">
        <v>45</v>
      </c>
      <c r="Q31" s="5" t="s">
        <v>45</v>
      </c>
      <c r="R31" s="5" t="s">
        <v>45</v>
      </c>
      <c r="S31" s="5" t="str">
        <f t="shared" si="16"/>
        <v>WO</v>
      </c>
      <c r="T31" s="5" t="s">
        <v>45</v>
      </c>
      <c r="U31" s="5" t="s">
        <v>45</v>
      </c>
      <c r="V31" s="5" t="s">
        <v>45</v>
      </c>
      <c r="W31" s="5" t="s">
        <v>48</v>
      </c>
      <c r="X31" s="5" t="s">
        <v>45</v>
      </c>
      <c r="Y31" s="5" t="s">
        <v>45</v>
      </c>
      <c r="Z31" s="5" t="str">
        <f t="shared" si="16"/>
        <v>WO</v>
      </c>
      <c r="AA31" s="5" t="s">
        <v>45</v>
      </c>
      <c r="AB31" s="5" t="s">
        <v>45</v>
      </c>
      <c r="AC31" s="5" t="s">
        <v>45</v>
      </c>
      <c r="AD31" s="5" t="s">
        <v>45</v>
      </c>
      <c r="AE31" s="5" t="s">
        <v>45</v>
      </c>
      <c r="AF31" s="5" t="s">
        <v>45</v>
      </c>
      <c r="AG31" s="5" t="str">
        <f t="shared" si="16"/>
        <v>WO</v>
      </c>
      <c r="AH31" s="5" t="s">
        <v>48</v>
      </c>
      <c r="AI31" s="5" t="s">
        <v>45</v>
      </c>
      <c r="AJ31" s="5" t="s">
        <v>45</v>
      </c>
      <c r="AK31" s="5" t="s">
        <v>45</v>
      </c>
      <c r="AL31" s="5" t="s">
        <v>45</v>
      </c>
      <c r="AM31" s="5" t="s">
        <v>45</v>
      </c>
      <c r="AN31" s="5"/>
      <c r="AO31" s="11">
        <v>23</v>
      </c>
      <c r="AP31" s="5">
        <v>1023</v>
      </c>
      <c r="AQ31" s="5" t="s">
        <v>25</v>
      </c>
      <c r="AR31" s="5" t="s">
        <v>57</v>
      </c>
      <c r="AS31">
        <f t="shared" si="6"/>
        <v>25</v>
      </c>
      <c r="AT31">
        <f t="shared" si="7"/>
        <v>0</v>
      </c>
      <c r="AU31">
        <f t="shared" si="8"/>
        <v>2</v>
      </c>
      <c r="AV31">
        <f t="shared" si="9"/>
        <v>4</v>
      </c>
      <c r="AW31">
        <f t="shared" si="10"/>
        <v>31</v>
      </c>
      <c r="AX31">
        <f t="shared" si="11"/>
        <v>31</v>
      </c>
      <c r="AY31" s="19">
        <v>37000</v>
      </c>
      <c r="AZ31" s="18">
        <f t="shared" si="12"/>
        <v>1193.5483870967741</v>
      </c>
      <c r="BA31">
        <f t="shared" si="13"/>
        <v>0</v>
      </c>
      <c r="BB31" s="20">
        <f t="shared" si="14"/>
        <v>37000</v>
      </c>
    </row>
    <row r="32" spans="5:54" x14ac:dyDescent="0.3">
      <c r="E32" s="11">
        <v>24</v>
      </c>
      <c r="F32" s="5">
        <v>1024</v>
      </c>
      <c r="G32" s="5" t="s">
        <v>26</v>
      </c>
      <c r="H32" s="5">
        <f t="shared" si="4"/>
        <v>4</v>
      </c>
      <c r="I32" s="5" t="s">
        <v>45</v>
      </c>
      <c r="J32" s="5" t="s">
        <v>45</v>
      </c>
      <c r="K32" s="5" t="s">
        <v>45</v>
      </c>
      <c r="L32" s="5" t="str">
        <f t="shared" si="16"/>
        <v>WO</v>
      </c>
      <c r="M32" s="5" t="s">
        <v>45</v>
      </c>
      <c r="N32" s="5" t="s">
        <v>45</v>
      </c>
      <c r="O32" s="5" t="s">
        <v>45</v>
      </c>
      <c r="P32" s="5" t="s">
        <v>45</v>
      </c>
      <c r="Q32" s="5" t="s">
        <v>45</v>
      </c>
      <c r="R32" s="5" t="s">
        <v>45</v>
      </c>
      <c r="S32" s="5" t="str">
        <f t="shared" si="16"/>
        <v>WO</v>
      </c>
      <c r="T32" s="5" t="s">
        <v>45</v>
      </c>
      <c r="U32" s="5" t="s">
        <v>45</v>
      </c>
      <c r="V32" s="5" t="s">
        <v>45</v>
      </c>
      <c r="W32" s="5" t="s">
        <v>48</v>
      </c>
      <c r="X32" s="5" t="s">
        <v>45</v>
      </c>
      <c r="Y32" s="5" t="s">
        <v>45</v>
      </c>
      <c r="Z32" s="5" t="str">
        <f t="shared" si="16"/>
        <v>WO</v>
      </c>
      <c r="AA32" s="5" t="s">
        <v>45</v>
      </c>
      <c r="AB32" s="5" t="s">
        <v>45</v>
      </c>
      <c r="AC32" s="5" t="s">
        <v>45</v>
      </c>
      <c r="AD32" s="5" t="s">
        <v>45</v>
      </c>
      <c r="AE32" s="5" t="s">
        <v>45</v>
      </c>
      <c r="AF32" s="5" t="s">
        <v>45</v>
      </c>
      <c r="AG32" s="5" t="str">
        <f t="shared" si="16"/>
        <v>WO</v>
      </c>
      <c r="AH32" s="5" t="s">
        <v>48</v>
      </c>
      <c r="AI32" s="5" t="s">
        <v>45</v>
      </c>
      <c r="AJ32" s="5" t="s">
        <v>45</v>
      </c>
      <c r="AK32" s="5" t="s">
        <v>46</v>
      </c>
      <c r="AL32" s="5" t="s">
        <v>45</v>
      </c>
      <c r="AM32" s="5" t="s">
        <v>45</v>
      </c>
      <c r="AN32" s="5"/>
      <c r="AO32" s="11">
        <v>24</v>
      </c>
      <c r="AP32" s="5">
        <v>1024</v>
      </c>
      <c r="AQ32" s="5" t="s">
        <v>26</v>
      </c>
      <c r="AR32" s="5" t="s">
        <v>57</v>
      </c>
      <c r="AS32">
        <f t="shared" si="6"/>
        <v>24</v>
      </c>
      <c r="AT32">
        <f t="shared" si="7"/>
        <v>1</v>
      </c>
      <c r="AU32">
        <f t="shared" si="8"/>
        <v>2</v>
      </c>
      <c r="AV32">
        <f t="shared" si="9"/>
        <v>4</v>
      </c>
      <c r="AW32">
        <f t="shared" si="10"/>
        <v>31</v>
      </c>
      <c r="AX32">
        <f t="shared" si="11"/>
        <v>30</v>
      </c>
      <c r="AY32" s="19">
        <v>26000</v>
      </c>
      <c r="AZ32" s="18">
        <f t="shared" si="12"/>
        <v>838.70967741935488</v>
      </c>
      <c r="BA32">
        <f t="shared" si="13"/>
        <v>838.70967741935488</v>
      </c>
      <c r="BB32" s="20">
        <f t="shared" si="14"/>
        <v>25161.290322580644</v>
      </c>
    </row>
    <row r="33" spans="5:54" x14ac:dyDescent="0.3">
      <c r="E33" s="11">
        <v>25</v>
      </c>
      <c r="F33" s="5">
        <v>1025</v>
      </c>
      <c r="G33" s="5" t="s">
        <v>27</v>
      </c>
      <c r="H33" s="5">
        <f t="shared" si="4"/>
        <v>4</v>
      </c>
      <c r="I33" s="5" t="s">
        <v>45</v>
      </c>
      <c r="J33" s="5" t="s">
        <v>45</v>
      </c>
      <c r="K33" s="5" t="s">
        <v>45</v>
      </c>
      <c r="L33" s="5" t="str">
        <f t="shared" si="16"/>
        <v>WO</v>
      </c>
      <c r="M33" s="5" t="s">
        <v>45</v>
      </c>
      <c r="N33" s="5" t="s">
        <v>45</v>
      </c>
      <c r="O33" s="5" t="s">
        <v>45</v>
      </c>
      <c r="P33" s="5" t="s">
        <v>45</v>
      </c>
      <c r="Q33" s="5" t="s">
        <v>45</v>
      </c>
      <c r="R33" s="5" t="s">
        <v>45</v>
      </c>
      <c r="S33" s="5" t="str">
        <f t="shared" si="16"/>
        <v>WO</v>
      </c>
      <c r="T33" s="5" t="s">
        <v>45</v>
      </c>
      <c r="U33" s="5" t="s">
        <v>45</v>
      </c>
      <c r="V33" s="5" t="s">
        <v>45</v>
      </c>
      <c r="W33" s="5" t="s">
        <v>48</v>
      </c>
      <c r="X33" s="5" t="s">
        <v>45</v>
      </c>
      <c r="Y33" s="5" t="s">
        <v>45</v>
      </c>
      <c r="Z33" s="5" t="str">
        <f t="shared" si="16"/>
        <v>WO</v>
      </c>
      <c r="AA33" s="5" t="s">
        <v>45</v>
      </c>
      <c r="AB33" s="5" t="s">
        <v>45</v>
      </c>
      <c r="AC33" s="5" t="s">
        <v>45</v>
      </c>
      <c r="AD33" s="5" t="s">
        <v>45</v>
      </c>
      <c r="AE33" s="5" t="s">
        <v>45</v>
      </c>
      <c r="AF33" s="5" t="s">
        <v>45</v>
      </c>
      <c r="AG33" s="5" t="str">
        <f t="shared" si="16"/>
        <v>WO</v>
      </c>
      <c r="AH33" s="5" t="s">
        <v>48</v>
      </c>
      <c r="AI33" s="5" t="s">
        <v>48</v>
      </c>
      <c r="AJ33" s="5" t="s">
        <v>45</v>
      </c>
      <c r="AK33" s="5" t="s">
        <v>45</v>
      </c>
      <c r="AL33" s="5" t="s">
        <v>45</v>
      </c>
      <c r="AM33" s="5" t="s">
        <v>45</v>
      </c>
      <c r="AN33" s="5"/>
      <c r="AO33" s="11">
        <v>25</v>
      </c>
      <c r="AP33" s="5">
        <v>1025</v>
      </c>
      <c r="AQ33" s="5" t="s">
        <v>27</v>
      </c>
      <c r="AR33" s="5" t="s">
        <v>57</v>
      </c>
      <c r="AS33">
        <f t="shared" si="6"/>
        <v>24</v>
      </c>
      <c r="AT33">
        <f t="shared" si="7"/>
        <v>0</v>
      </c>
      <c r="AU33">
        <f t="shared" si="8"/>
        <v>3</v>
      </c>
      <c r="AV33">
        <f t="shared" si="9"/>
        <v>4</v>
      </c>
      <c r="AW33">
        <f t="shared" si="10"/>
        <v>31</v>
      </c>
      <c r="AX33">
        <f t="shared" si="11"/>
        <v>31</v>
      </c>
      <c r="AY33" s="19">
        <v>62000</v>
      </c>
      <c r="AZ33" s="18">
        <f t="shared" si="12"/>
        <v>2000</v>
      </c>
      <c r="BA33">
        <f t="shared" si="13"/>
        <v>0</v>
      </c>
      <c r="BB33" s="20">
        <f t="shared" si="14"/>
        <v>62000</v>
      </c>
    </row>
    <row r="34" spans="5:54" x14ac:dyDescent="0.3">
      <c r="E34" s="11">
        <v>26</v>
      </c>
      <c r="F34" s="5">
        <v>1026</v>
      </c>
      <c r="G34" s="5" t="s">
        <v>28</v>
      </c>
      <c r="H34" s="5">
        <f t="shared" si="4"/>
        <v>4</v>
      </c>
      <c r="I34" s="5" t="s">
        <v>45</v>
      </c>
      <c r="J34" s="5" t="s">
        <v>45</v>
      </c>
      <c r="K34" s="5" t="s">
        <v>45</v>
      </c>
      <c r="L34" s="5" t="str">
        <f t="shared" si="16"/>
        <v>WO</v>
      </c>
      <c r="M34" s="5" t="s">
        <v>45</v>
      </c>
      <c r="N34" s="5" t="s">
        <v>45</v>
      </c>
      <c r="O34" s="5" t="s">
        <v>45</v>
      </c>
      <c r="P34" s="5" t="s">
        <v>45</v>
      </c>
      <c r="Q34" s="5" t="s">
        <v>45</v>
      </c>
      <c r="R34" s="5" t="s">
        <v>45</v>
      </c>
      <c r="S34" s="5" t="str">
        <f t="shared" si="16"/>
        <v>WO</v>
      </c>
      <c r="T34" s="5" t="s">
        <v>45</v>
      </c>
      <c r="U34" s="5" t="s">
        <v>45</v>
      </c>
      <c r="V34" s="5" t="s">
        <v>45</v>
      </c>
      <c r="W34" s="5" t="s">
        <v>48</v>
      </c>
      <c r="X34" s="5" t="s">
        <v>45</v>
      </c>
      <c r="Y34" s="5" t="s">
        <v>45</v>
      </c>
      <c r="Z34" s="5" t="str">
        <f t="shared" si="16"/>
        <v>WO</v>
      </c>
      <c r="AA34" s="5" t="s">
        <v>45</v>
      </c>
      <c r="AB34" s="5" t="s">
        <v>45</v>
      </c>
      <c r="AC34" s="5" t="s">
        <v>45</v>
      </c>
      <c r="AD34" s="5" t="s">
        <v>45</v>
      </c>
      <c r="AE34" s="5" t="s">
        <v>45</v>
      </c>
      <c r="AF34" s="5" t="s">
        <v>45</v>
      </c>
      <c r="AG34" s="5" t="str">
        <f t="shared" si="16"/>
        <v>WO</v>
      </c>
      <c r="AH34" s="5" t="s">
        <v>48</v>
      </c>
      <c r="AI34" s="5" t="s">
        <v>45</v>
      </c>
      <c r="AJ34" s="5" t="s">
        <v>45</v>
      </c>
      <c r="AK34" s="5" t="s">
        <v>45</v>
      </c>
      <c r="AL34" s="5" t="s">
        <v>45</v>
      </c>
      <c r="AM34" s="5" t="s">
        <v>45</v>
      </c>
      <c r="AN34" s="5"/>
      <c r="AO34" s="11">
        <v>26</v>
      </c>
      <c r="AP34" s="5">
        <v>1026</v>
      </c>
      <c r="AQ34" s="5" t="s">
        <v>28</v>
      </c>
      <c r="AR34" s="5" t="s">
        <v>57</v>
      </c>
      <c r="AS34">
        <f t="shared" si="6"/>
        <v>25</v>
      </c>
      <c r="AT34">
        <f t="shared" si="7"/>
        <v>0</v>
      </c>
      <c r="AU34">
        <f t="shared" si="8"/>
        <v>2</v>
      </c>
      <c r="AV34">
        <f t="shared" si="9"/>
        <v>4</v>
      </c>
      <c r="AW34">
        <f t="shared" si="10"/>
        <v>31</v>
      </c>
      <c r="AX34">
        <f t="shared" si="11"/>
        <v>31</v>
      </c>
      <c r="AY34" s="19">
        <v>25000</v>
      </c>
      <c r="AZ34" s="18">
        <f t="shared" si="12"/>
        <v>806.45161290322585</v>
      </c>
      <c r="BA34">
        <f t="shared" si="13"/>
        <v>0</v>
      </c>
      <c r="BB34" s="20">
        <f t="shared" si="14"/>
        <v>25000</v>
      </c>
    </row>
    <row r="35" spans="5:54" x14ac:dyDescent="0.3">
      <c r="E35" s="11">
        <v>27</v>
      </c>
      <c r="F35" s="5">
        <v>1027</v>
      </c>
      <c r="G35" s="5" t="s">
        <v>29</v>
      </c>
      <c r="H35" s="5">
        <f t="shared" si="4"/>
        <v>4</v>
      </c>
      <c r="I35" s="5" t="s">
        <v>45</v>
      </c>
      <c r="J35" s="5" t="s">
        <v>45</v>
      </c>
      <c r="K35" s="5" t="s">
        <v>45</v>
      </c>
      <c r="L35" s="5" t="str">
        <f t="shared" si="16"/>
        <v>WO</v>
      </c>
      <c r="M35" s="5" t="s">
        <v>45</v>
      </c>
      <c r="N35" s="5" t="s">
        <v>45</v>
      </c>
      <c r="O35" s="5" t="s">
        <v>46</v>
      </c>
      <c r="P35" s="5" t="s">
        <v>45</v>
      </c>
      <c r="Q35" s="5" t="s">
        <v>45</v>
      </c>
      <c r="R35" s="5" t="s">
        <v>45</v>
      </c>
      <c r="S35" s="5" t="str">
        <f t="shared" si="16"/>
        <v>WO</v>
      </c>
      <c r="T35" s="5" t="s">
        <v>45</v>
      </c>
      <c r="U35" s="5" t="s">
        <v>45</v>
      </c>
      <c r="V35" s="5" t="s">
        <v>45</v>
      </c>
      <c r="W35" s="5" t="s">
        <v>48</v>
      </c>
      <c r="X35" s="5" t="s">
        <v>45</v>
      </c>
      <c r="Y35" s="5" t="s">
        <v>45</v>
      </c>
      <c r="Z35" s="5" t="str">
        <f t="shared" si="16"/>
        <v>WO</v>
      </c>
      <c r="AA35" s="5" t="s">
        <v>45</v>
      </c>
      <c r="AB35" s="5" t="s">
        <v>45</v>
      </c>
      <c r="AC35" s="5" t="s">
        <v>45</v>
      </c>
      <c r="AD35" s="5" t="s">
        <v>45</v>
      </c>
      <c r="AE35" s="5" t="s">
        <v>45</v>
      </c>
      <c r="AF35" s="5" t="s">
        <v>45</v>
      </c>
      <c r="AG35" s="5" t="str">
        <f t="shared" si="16"/>
        <v>WO</v>
      </c>
      <c r="AH35" s="5" t="s">
        <v>48</v>
      </c>
      <c r="AI35" s="5" t="s">
        <v>45</v>
      </c>
      <c r="AJ35" s="5" t="s">
        <v>45</v>
      </c>
      <c r="AK35" s="5" t="s">
        <v>45</v>
      </c>
      <c r="AL35" s="5" t="s">
        <v>45</v>
      </c>
      <c r="AM35" s="5" t="s">
        <v>45</v>
      </c>
      <c r="AN35" s="5"/>
      <c r="AO35" s="11">
        <v>27</v>
      </c>
      <c r="AP35" s="5">
        <v>1027</v>
      </c>
      <c r="AQ35" s="5" t="s">
        <v>29</v>
      </c>
      <c r="AR35" s="5" t="s">
        <v>57</v>
      </c>
      <c r="AS35">
        <f t="shared" si="6"/>
        <v>24</v>
      </c>
      <c r="AT35">
        <f t="shared" si="7"/>
        <v>1</v>
      </c>
      <c r="AU35">
        <f t="shared" si="8"/>
        <v>2</v>
      </c>
      <c r="AV35">
        <f t="shared" si="9"/>
        <v>4</v>
      </c>
      <c r="AW35">
        <f t="shared" si="10"/>
        <v>31</v>
      </c>
      <c r="AX35">
        <f t="shared" si="11"/>
        <v>30</v>
      </c>
      <c r="AY35" s="19">
        <v>46000</v>
      </c>
      <c r="AZ35" s="18">
        <f t="shared" si="12"/>
        <v>1483.8709677419354</v>
      </c>
      <c r="BA35">
        <f t="shared" si="13"/>
        <v>1483.8709677419354</v>
      </c>
      <c r="BB35" s="20">
        <f t="shared" si="14"/>
        <v>44516.129032258068</v>
      </c>
    </row>
    <row r="36" spans="5:54" x14ac:dyDescent="0.3">
      <c r="E36" s="11">
        <v>28</v>
      </c>
      <c r="F36" s="5">
        <v>1028</v>
      </c>
      <c r="G36" s="5" t="s">
        <v>30</v>
      </c>
      <c r="H36" s="5">
        <f t="shared" si="4"/>
        <v>4</v>
      </c>
      <c r="I36" s="5" t="s">
        <v>45</v>
      </c>
      <c r="J36" s="5" t="s">
        <v>45</v>
      </c>
      <c r="K36" s="5" t="s">
        <v>45</v>
      </c>
      <c r="L36" s="5" t="str">
        <f t="shared" si="16"/>
        <v>WO</v>
      </c>
      <c r="M36" s="5" t="s">
        <v>45</v>
      </c>
      <c r="N36" s="5" t="s">
        <v>45</v>
      </c>
      <c r="O36" s="5" t="s">
        <v>45</v>
      </c>
      <c r="P36" s="5" t="s">
        <v>45</v>
      </c>
      <c r="Q36" s="5" t="s">
        <v>45</v>
      </c>
      <c r="R36" s="5" t="s">
        <v>45</v>
      </c>
      <c r="S36" s="5" t="str">
        <f t="shared" si="16"/>
        <v>WO</v>
      </c>
      <c r="T36" s="5" t="s">
        <v>45</v>
      </c>
      <c r="U36" s="5" t="s">
        <v>45</v>
      </c>
      <c r="V36" s="5" t="s">
        <v>45</v>
      </c>
      <c r="W36" s="5" t="s">
        <v>48</v>
      </c>
      <c r="X36" s="5" t="s">
        <v>45</v>
      </c>
      <c r="Y36" s="5" t="s">
        <v>45</v>
      </c>
      <c r="Z36" s="5" t="str">
        <f t="shared" si="16"/>
        <v>WO</v>
      </c>
      <c r="AA36" s="5" t="s">
        <v>45</v>
      </c>
      <c r="AB36" s="5" t="s">
        <v>45</v>
      </c>
      <c r="AC36" s="5" t="s">
        <v>45</v>
      </c>
      <c r="AD36" s="5" t="s">
        <v>45</v>
      </c>
      <c r="AE36" s="5" t="s">
        <v>45</v>
      </c>
      <c r="AF36" s="5" t="s">
        <v>45</v>
      </c>
      <c r="AG36" s="5" t="str">
        <f t="shared" si="16"/>
        <v>WO</v>
      </c>
      <c r="AH36" s="5" t="s">
        <v>48</v>
      </c>
      <c r="AI36" s="5" t="s">
        <v>45</v>
      </c>
      <c r="AJ36" s="5" t="s">
        <v>45</v>
      </c>
      <c r="AK36" s="5" t="s">
        <v>45</v>
      </c>
      <c r="AL36" s="5" t="s">
        <v>45</v>
      </c>
      <c r="AM36" s="5" t="s">
        <v>45</v>
      </c>
      <c r="AN36" s="5"/>
      <c r="AO36" s="11">
        <v>28</v>
      </c>
      <c r="AP36" s="5">
        <v>1028</v>
      </c>
      <c r="AQ36" s="5" t="s">
        <v>30</v>
      </c>
      <c r="AR36" s="5" t="s">
        <v>57</v>
      </c>
      <c r="AS36">
        <f t="shared" si="6"/>
        <v>25</v>
      </c>
      <c r="AT36">
        <f t="shared" si="7"/>
        <v>0</v>
      </c>
      <c r="AU36">
        <f t="shared" si="8"/>
        <v>2</v>
      </c>
      <c r="AV36">
        <f t="shared" si="9"/>
        <v>4</v>
      </c>
      <c r="AW36">
        <f t="shared" si="10"/>
        <v>31</v>
      </c>
      <c r="AX36">
        <f t="shared" si="11"/>
        <v>31</v>
      </c>
      <c r="AY36" s="19">
        <v>60000</v>
      </c>
      <c r="AZ36" s="18">
        <f t="shared" si="12"/>
        <v>1935.483870967742</v>
      </c>
      <c r="BA36">
        <f t="shared" si="13"/>
        <v>0</v>
      </c>
      <c r="BB36" s="20">
        <f t="shared" si="14"/>
        <v>60000</v>
      </c>
    </row>
    <row r="37" spans="5:54" x14ac:dyDescent="0.3">
      <c r="E37" s="11">
        <v>29</v>
      </c>
      <c r="F37" s="5">
        <v>1029</v>
      </c>
      <c r="G37" s="5" t="s">
        <v>31</v>
      </c>
      <c r="H37" s="5">
        <f t="shared" si="4"/>
        <v>4</v>
      </c>
      <c r="I37" s="5" t="s">
        <v>45</v>
      </c>
      <c r="J37" s="5" t="s">
        <v>45</v>
      </c>
      <c r="K37" s="5" t="s">
        <v>45</v>
      </c>
      <c r="L37" s="5" t="str">
        <f t="shared" ref="L37:AG38" si="17">IF(L$7="sun","WO","")</f>
        <v>WO</v>
      </c>
      <c r="M37" s="5" t="s">
        <v>45</v>
      </c>
      <c r="N37" s="5" t="s">
        <v>45</v>
      </c>
      <c r="O37" s="5" t="s">
        <v>45</v>
      </c>
      <c r="P37" s="5" t="s">
        <v>45</v>
      </c>
      <c r="Q37" s="5" t="s">
        <v>45</v>
      </c>
      <c r="R37" s="5" t="s">
        <v>45</v>
      </c>
      <c r="S37" s="5" t="str">
        <f t="shared" si="17"/>
        <v>WO</v>
      </c>
      <c r="T37" s="5" t="s">
        <v>45</v>
      </c>
      <c r="U37" s="5" t="s">
        <v>45</v>
      </c>
      <c r="V37" s="5" t="s">
        <v>45</v>
      </c>
      <c r="W37" s="5" t="s">
        <v>48</v>
      </c>
      <c r="X37" s="5" t="s">
        <v>45</v>
      </c>
      <c r="Y37" s="5" t="s">
        <v>45</v>
      </c>
      <c r="Z37" s="5" t="str">
        <f t="shared" si="17"/>
        <v>WO</v>
      </c>
      <c r="AA37" s="5" t="s">
        <v>45</v>
      </c>
      <c r="AB37" s="5" t="s">
        <v>45</v>
      </c>
      <c r="AC37" s="5" t="s">
        <v>45</v>
      </c>
      <c r="AD37" s="5" t="s">
        <v>45</v>
      </c>
      <c r="AE37" s="5" t="s">
        <v>45</v>
      </c>
      <c r="AF37" s="5" t="s">
        <v>45</v>
      </c>
      <c r="AG37" s="5" t="str">
        <f t="shared" si="17"/>
        <v>WO</v>
      </c>
      <c r="AH37" s="5" t="s">
        <v>48</v>
      </c>
      <c r="AI37" s="5" t="s">
        <v>45</v>
      </c>
      <c r="AJ37" s="5" t="s">
        <v>45</v>
      </c>
      <c r="AK37" s="5" t="s">
        <v>45</v>
      </c>
      <c r="AL37" s="5" t="s">
        <v>45</v>
      </c>
      <c r="AM37" s="5" t="s">
        <v>45</v>
      </c>
      <c r="AN37" s="5"/>
      <c r="AO37" s="11">
        <v>29</v>
      </c>
      <c r="AP37" s="5">
        <v>1029</v>
      </c>
      <c r="AQ37" s="5" t="s">
        <v>31</v>
      </c>
      <c r="AR37" s="5" t="s">
        <v>57</v>
      </c>
      <c r="AS37">
        <f t="shared" si="6"/>
        <v>25</v>
      </c>
      <c r="AT37">
        <f t="shared" si="7"/>
        <v>0</v>
      </c>
      <c r="AU37">
        <f t="shared" si="8"/>
        <v>2</v>
      </c>
      <c r="AV37">
        <f t="shared" si="9"/>
        <v>4</v>
      </c>
      <c r="AW37">
        <f t="shared" si="10"/>
        <v>31</v>
      </c>
      <c r="AX37">
        <f t="shared" si="11"/>
        <v>31</v>
      </c>
      <c r="AY37" s="19">
        <v>28000</v>
      </c>
      <c r="AZ37" s="18">
        <f t="shared" si="12"/>
        <v>903.22580645161293</v>
      </c>
      <c r="BA37">
        <f t="shared" si="13"/>
        <v>0</v>
      </c>
      <c r="BB37" s="20">
        <f t="shared" si="14"/>
        <v>28000</v>
      </c>
    </row>
    <row r="38" spans="5:54" x14ac:dyDescent="0.3">
      <c r="E38" s="12">
        <v>30</v>
      </c>
      <c r="F38" s="6">
        <v>1030</v>
      </c>
      <c r="G38" s="6" t="s">
        <v>32</v>
      </c>
      <c r="H38" s="6">
        <f t="shared" si="4"/>
        <v>4</v>
      </c>
      <c r="I38" s="5" t="s">
        <v>45</v>
      </c>
      <c r="J38" s="5" t="s">
        <v>45</v>
      </c>
      <c r="K38" s="5" t="s">
        <v>45</v>
      </c>
      <c r="L38" s="5" t="str">
        <f t="shared" si="17"/>
        <v>WO</v>
      </c>
      <c r="M38" s="5" t="s">
        <v>45</v>
      </c>
      <c r="N38" s="5" t="s">
        <v>45</v>
      </c>
      <c r="O38" s="5" t="s">
        <v>45</v>
      </c>
      <c r="P38" s="5" t="s">
        <v>45</v>
      </c>
      <c r="Q38" s="5" t="s">
        <v>45</v>
      </c>
      <c r="R38" s="5" t="s">
        <v>45</v>
      </c>
      <c r="S38" s="5" t="str">
        <f t="shared" si="17"/>
        <v>WO</v>
      </c>
      <c r="T38" s="5" t="s">
        <v>45</v>
      </c>
      <c r="U38" s="5" t="s">
        <v>45</v>
      </c>
      <c r="V38" s="5" t="s">
        <v>45</v>
      </c>
      <c r="W38" s="5" t="s">
        <v>48</v>
      </c>
      <c r="X38" s="5" t="s">
        <v>45</v>
      </c>
      <c r="Y38" s="5" t="s">
        <v>45</v>
      </c>
      <c r="Z38" s="5" t="str">
        <f t="shared" si="17"/>
        <v>WO</v>
      </c>
      <c r="AA38" s="5" t="s">
        <v>45</v>
      </c>
      <c r="AB38" s="5" t="s">
        <v>45</v>
      </c>
      <c r="AC38" s="5" t="s">
        <v>45</v>
      </c>
      <c r="AD38" s="5" t="s">
        <v>45</v>
      </c>
      <c r="AE38" s="5" t="s">
        <v>45</v>
      </c>
      <c r="AF38" s="5" t="s">
        <v>45</v>
      </c>
      <c r="AG38" s="5" t="str">
        <f t="shared" si="17"/>
        <v>WO</v>
      </c>
      <c r="AH38" s="5" t="s">
        <v>48</v>
      </c>
      <c r="AI38" s="5" t="s">
        <v>45</v>
      </c>
      <c r="AJ38" s="5" t="s">
        <v>45</v>
      </c>
      <c r="AK38" s="5" t="s">
        <v>45</v>
      </c>
      <c r="AL38" s="5" t="s">
        <v>45</v>
      </c>
      <c r="AM38" s="5" t="s">
        <v>45</v>
      </c>
      <c r="AN38" s="6"/>
      <c r="AO38" s="12">
        <v>30</v>
      </c>
      <c r="AP38" s="6">
        <v>1030</v>
      </c>
      <c r="AQ38" s="6" t="s">
        <v>32</v>
      </c>
      <c r="AR38" s="5" t="s">
        <v>57</v>
      </c>
      <c r="AS38">
        <f t="shared" si="6"/>
        <v>25</v>
      </c>
      <c r="AT38">
        <f t="shared" si="7"/>
        <v>0</v>
      </c>
      <c r="AU38">
        <f t="shared" si="8"/>
        <v>2</v>
      </c>
      <c r="AV38">
        <f t="shared" si="9"/>
        <v>4</v>
      </c>
      <c r="AW38">
        <f t="shared" si="10"/>
        <v>31</v>
      </c>
      <c r="AX38">
        <f t="shared" si="11"/>
        <v>31</v>
      </c>
      <c r="AY38" s="19">
        <v>26000</v>
      </c>
      <c r="AZ38" s="18">
        <f t="shared" si="12"/>
        <v>838.70967741935488</v>
      </c>
      <c r="BA38">
        <f t="shared" si="13"/>
        <v>0</v>
      </c>
      <c r="BB38" s="20">
        <f t="shared" si="14"/>
        <v>26000</v>
      </c>
    </row>
    <row r="39" spans="5:54" x14ac:dyDescent="0.3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BB39" s="17"/>
    </row>
    <row r="40" spans="5:54" x14ac:dyDescent="0.3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BB40" s="17"/>
    </row>
  </sheetData>
  <phoneticPr fontId="3" type="noConversion"/>
  <conditionalFormatting sqref="I9:AM38">
    <cfRule type="containsText" dxfId="19" priority="1" operator="containsText" text="L">
      <formula>NOT(ISERROR(SEARCH("L",I9)))</formula>
    </cfRule>
    <cfRule type="containsText" dxfId="18" priority="2" operator="containsText" text="AB">
      <formula>NOT(ISERROR(SEARCH("AB",I9)))</formula>
    </cfRule>
    <cfRule type="containsText" dxfId="17" priority="3" operator="containsText" text="P">
      <formula>NOT(ISERROR(SEARCH("P",I9)))</formula>
    </cfRule>
  </conditionalFormatting>
  <conditionalFormatting sqref="I9:AM40">
    <cfRule type="containsText" dxfId="16" priority="4" operator="containsText" text="wo">
      <formula>NOT(ISERROR(SEARCH("wo",I9)))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50AE4F-DE07-406E-B304-1CADAFE024FB}">
          <x14:formula1>
            <xm:f>'ROUGH '!$A$1:$A$12</xm:f>
          </x14:formula1>
          <xm:sqref>H5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  <vt:lpstr>ROUGH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vishakha solanki</dc:creator>
  <cp:lastModifiedBy>vishakha solanki</cp:lastModifiedBy>
  <dcterms:created xsi:type="dcterms:W3CDTF">2025-08-27T12:50:44Z</dcterms:created>
  <dcterms:modified xsi:type="dcterms:W3CDTF">2025-09-14T15:04:48Z</dcterms:modified>
</cp:coreProperties>
</file>