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30"/>
  <workbookPr hidePivotFieldList="1"/>
  <mc:AlternateContent xmlns:mc="http://schemas.openxmlformats.org/markup-compatibility/2006">
    <mc:Choice Requires="x15">
      <x15ac:absPath xmlns:x15ac="http://schemas.microsoft.com/office/spreadsheetml/2010/11/ac" url="C:\Users\vishal\OneDrive\Desktop\"/>
    </mc:Choice>
  </mc:AlternateContent>
  <xr:revisionPtr revIDLastSave="0" documentId="13_ncr:1_{8DE6E428-D34C-438C-A532-24C373861731}" xr6:coauthVersionLast="47" xr6:coauthVersionMax="47" xr10:uidLastSave="{00000000-0000-0000-0000-000000000000}"/>
  <bookViews>
    <workbookView xWindow="-120" yWindow="-120" windowWidth="29040" windowHeight="15720" activeTab="3" xr2:uid="{26D4546B-D2A1-4444-8EAF-A6228F96F0C1}"/>
  </bookViews>
  <sheets>
    <sheet name="Data" sheetId="2" r:id="rId1"/>
    <sheet name="Assets" sheetId="4" r:id="rId2"/>
    <sheet name="pivot" sheetId="7" r:id="rId3"/>
    <sheet name="call center reports" sheetId="5" r:id="rId4"/>
  </sheets>
  <definedNames>
    <definedName name="_xlnm._FilterDatabase" localSheetId="0" hidden="1">Data!$B$3:$H$1003</definedName>
    <definedName name="_xlcn.WorksheetConnection_sampledataexcelportfolioproject.xlsxcalls1" hidden="1">calls[]</definedName>
    <definedName name="_xlcn.WorksheetConnection_sampledataexcelportfolioproject.xlsxcustomers1" hidden="1">customers[]</definedName>
    <definedName name="Slicer_Representative">#N/A</definedName>
  </definedNames>
  <calcPr calcId="191029"/>
  <pivotCaches>
    <pivotCache cacheId="1826" r:id="rId5"/>
    <pivotCache cacheId="1830" r:id="rId6"/>
    <pivotCache cacheId="1834" r:id="rId7"/>
    <pivotCache cacheId="1969" r:id="rId8"/>
    <pivotCache cacheId="1972" r:id="rId9"/>
    <pivotCache cacheId="1975" r:id="rId10"/>
    <pivotCache cacheId="1978" r:id="rId11"/>
    <pivotCache cacheId="1981" r:id="rId12"/>
    <pivotCache cacheId="1984" r:id="rId13"/>
    <pivotCache cacheId="1987" r:id="rId14"/>
  </pivotCaches>
  <extLst>
    <ext xmlns:x14="http://schemas.microsoft.com/office/spreadsheetml/2009/9/main" uri="{876F7934-8845-4945-9796-88D515C7AA90}">
      <x14:pivotCaches>
        <pivotCache cacheId="149"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ls" name="calls" connection="WorksheetConnection_sample-data-excel-portfolio-project.xlsx!calls"/>
          <x15:modelTable id="customers" name="customers" connection="WorksheetConnection_sample-data-excel-portfolio-project.xlsx!customer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6" i="5" l="1"/>
  <c r="R22" i="5"/>
  <c r="R23" i="5"/>
  <c r="S23" i="5"/>
  <c r="T23" i="5"/>
  <c r="U23" i="5"/>
  <c r="V23" i="5"/>
  <c r="W23" i="5"/>
  <c r="X23" i="5"/>
  <c r="R24" i="5"/>
  <c r="S24" i="5"/>
  <c r="T24" i="5"/>
  <c r="U24" i="5"/>
  <c r="V24" i="5"/>
  <c r="W24" i="5"/>
  <c r="X24" i="5"/>
  <c r="R25" i="5"/>
  <c r="S25" i="5"/>
  <c r="T25" i="5"/>
  <c r="U25" i="5"/>
  <c r="V25" i="5"/>
  <c r="W25" i="5"/>
  <c r="X25" i="5"/>
  <c r="R26" i="5"/>
  <c r="T26" i="5"/>
  <c r="U26" i="5"/>
  <c r="V26" i="5"/>
  <c r="W26" i="5"/>
  <c r="X26" i="5"/>
  <c r="R27" i="5"/>
  <c r="R28" i="5"/>
  <c r="S28" i="5"/>
  <c r="T28" i="5"/>
  <c r="U28" i="5"/>
  <c r="V28" i="5"/>
  <c r="W28" i="5"/>
  <c r="X28" i="5"/>
  <c r="R29" i="5"/>
  <c r="S29" i="5"/>
  <c r="T29" i="5"/>
  <c r="U29" i="5"/>
  <c r="V29" i="5"/>
  <c r="W29" i="5"/>
  <c r="X29" i="5"/>
  <c r="R30" i="5"/>
  <c r="S30" i="5"/>
  <c r="T30" i="5"/>
  <c r="U30" i="5"/>
  <c r="V30" i="5"/>
  <c r="W30" i="5"/>
  <c r="X30" i="5"/>
  <c r="R31" i="5"/>
  <c r="S31" i="5"/>
  <c r="T31" i="5"/>
  <c r="U31" i="5"/>
  <c r="V31" i="5"/>
  <c r="W31" i="5"/>
  <c r="X31" i="5"/>
  <c r="R32" i="5"/>
  <c r="S32" i="5"/>
  <c r="T32" i="5"/>
  <c r="U32" i="5"/>
  <c r="V32" i="5"/>
  <c r="W32" i="5"/>
  <c r="X32" i="5"/>
  <c r="R33" i="5"/>
  <c r="S33" i="5"/>
  <c r="T33" i="5"/>
  <c r="U33" i="5"/>
  <c r="V33" i="5"/>
  <c r="W33" i="5"/>
  <c r="X33" i="5"/>
  <c r="R34" i="5"/>
  <c r="R35" i="5"/>
  <c r="S35" i="5"/>
  <c r="T35" i="5"/>
  <c r="U35" i="5"/>
  <c r="V35" i="5"/>
  <c r="W35" i="5"/>
  <c r="X35" i="5"/>
  <c r="R36" i="5"/>
  <c r="S36" i="5"/>
  <c r="T36" i="5"/>
  <c r="U36" i="5"/>
  <c r="V36" i="5"/>
  <c r="W36" i="5"/>
  <c r="X36" i="5"/>
  <c r="R37" i="5"/>
  <c r="S37" i="5"/>
  <c r="T37" i="5"/>
  <c r="U37" i="5"/>
  <c r="V37" i="5"/>
  <c r="W37" i="5"/>
  <c r="X37" i="5"/>
  <c r="R38" i="5"/>
  <c r="S38" i="5"/>
  <c r="T38" i="5"/>
  <c r="U38" i="5"/>
  <c r="V38" i="5"/>
  <c r="W38" i="5"/>
  <c r="X38" i="5"/>
  <c r="R39" i="5"/>
  <c r="S39" i="5"/>
  <c r="T39" i="5"/>
  <c r="U39" i="5"/>
  <c r="V39" i="5"/>
  <c r="W39" i="5"/>
  <c r="X39" i="5"/>
  <c r="P67" i="7"/>
  <c r="Q67" i="7"/>
  <c r="R67" i="7"/>
  <c r="S67" i="7"/>
  <c r="T67" i="7"/>
  <c r="P68" i="7"/>
  <c r="Q68" i="7"/>
  <c r="R68" i="7"/>
  <c r="S68" i="7"/>
  <c r="T68" i="7"/>
  <c r="P69" i="7"/>
  <c r="Q69" i="7"/>
  <c r="R69" i="7"/>
  <c r="S69" i="7"/>
  <c r="T69" i="7"/>
  <c r="P70" i="7"/>
  <c r="Q70" i="7"/>
  <c r="R70" i="7"/>
  <c r="S70" i="7"/>
  <c r="T70" i="7"/>
  <c r="P71" i="7"/>
  <c r="Q71" i="7"/>
  <c r="R71" i="7"/>
  <c r="S71" i="7"/>
  <c r="T71" i="7"/>
  <c r="P72" i="7"/>
  <c r="Q72" i="7"/>
  <c r="R72" i="7"/>
  <c r="S72" i="7"/>
  <c r="T72" i="7"/>
  <c r="P73" i="7"/>
  <c r="Q73" i="7"/>
  <c r="R73" i="7"/>
  <c r="S73" i="7"/>
  <c r="T73" i="7"/>
  <c r="P74" i="7"/>
  <c r="Q74" i="7"/>
  <c r="R74" i="7"/>
  <c r="S74" i="7"/>
  <c r="T74" i="7"/>
  <c r="P75" i="7"/>
  <c r="Q75" i="7"/>
  <c r="R75" i="7"/>
  <c r="S75" i="7"/>
  <c r="T75" i="7"/>
  <c r="P76" i="7"/>
  <c r="Q76" i="7"/>
  <c r="R76" i="7"/>
  <c r="S76" i="7"/>
  <c r="T76" i="7"/>
  <c r="P77" i="7"/>
  <c r="Q77" i="7"/>
  <c r="R77" i="7"/>
  <c r="S77" i="7"/>
  <c r="T77" i="7"/>
  <c r="P78" i="7"/>
  <c r="Q78" i="7"/>
  <c r="R78" i="7"/>
  <c r="S78" i="7"/>
  <c r="T78" i="7"/>
  <c r="P79" i="7"/>
  <c r="Q79" i="7"/>
  <c r="R79" i="7"/>
  <c r="S79" i="7"/>
  <c r="T79" i="7"/>
  <c r="P80" i="7"/>
  <c r="Q80" i="7"/>
  <c r="R80" i="7"/>
  <c r="S80" i="7"/>
  <c r="T80" i="7"/>
  <c r="P81" i="7"/>
  <c r="Q81" i="7"/>
  <c r="R81" i="7"/>
  <c r="S81" i="7"/>
  <c r="T81" i="7"/>
  <c r="P82" i="7"/>
  <c r="Q82" i="7"/>
  <c r="R82" i="7"/>
  <c r="S82" i="7"/>
  <c r="T82" i="7"/>
  <c r="P83" i="7"/>
  <c r="Q83" i="7"/>
  <c r="R83" i="7"/>
  <c r="S83" i="7"/>
  <c r="T83" i="7"/>
  <c r="P84" i="7"/>
  <c r="Q84" i="7"/>
  <c r="R84" i="7"/>
  <c r="S84" i="7"/>
  <c r="T84" i="7"/>
  <c r="P85" i="7"/>
  <c r="Q85" i="7"/>
  <c r="R85" i="7"/>
  <c r="S85" i="7"/>
  <c r="T85" i="7"/>
  <c r="P86" i="7"/>
  <c r="Q86" i="7"/>
  <c r="R86" i="7"/>
  <c r="S86" i="7"/>
  <c r="T86" i="7"/>
  <c r="J35" i="7"/>
  <c r="I39" i="7" s="1"/>
  <c r="F38" i="7" a="1"/>
  <c r="F38" i="7"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38" i="7" l="1"/>
  <c r="I42" i="7"/>
  <c r="I41" i="7"/>
  <c r="I40" i="7"/>
  <c r="J38" i="7"/>
  <c r="J42" i="7"/>
  <c r="J41" i="7"/>
  <c r="J40" i="7"/>
  <c r="J39"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6BECA7D-EA46-4F45-84EB-8DD26DC4D82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ABD489B-082E-4A28-ACD6-DC9589B2E44D}"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3" xr16:uid="{1FE8C2DA-F577-48F4-AECC-EE3591AA1B79}"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<sst xmlns="http://schemas.openxmlformats.org/spreadsheetml/2006/main" count="3172" uniqueCount="1083">
  <si>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</si>
  <si>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</si>
  <si>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</si>
  <si>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</si>
  <si>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</si>
  <si>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</si>
  <si>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</si>
  <si>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</si>
  <si>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</si>
  <si>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</si>
  <si>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</si>
  <si>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</si>
  <si>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</si>
  <si>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</si>
  <si>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</si>
  <si>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</si>
  <si>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</si>
  <si>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</si>
  <si>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</si>
  <si>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</si>
  <si>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</si>
  <si>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</si>
  <si>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</si>
  <si>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</si>
  <si>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</si>
  <si>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</si>
  <si>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</si>
  <si>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</si>
  <si>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</si>
  <si>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</si>
  <si>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</si>
  <si>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</si>
  <si>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</si>
  <si>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</si>
  <si>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</si>
  <si>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</si>
  <si>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</si>
  <si>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</si>
  <si>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</si>
  <si>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</si>
  <si>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</si>
  <si>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</si>
  <si>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</si>
  <si>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</si>
  <si>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</si>
  <si>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</si>
  <si>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</si>
  <si>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</si>
  <si>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</si>
  <si>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</si>
  <si>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</si>
  <si>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</si>
  <si>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</si>
  <si>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</si>
  <si>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</si>
  <si>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</si>
  <si>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</si>
  <si>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</si>
  <si>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</si>
  <si>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</si>
  <si>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</si>
  <si>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</si>
  <si>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</si>
  <si>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</si>
  <si>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</si>
  <si>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</si>
  <si>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</si>
  <si>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</si>
  <si>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</si>
  <si>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</si>
  <si>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</si>
  <si>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</si>
  <si>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</si>
  <si>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</si>
  <si>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</si>
  <si>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</si>
  <si>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</si>
  <si>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</si>
  <si>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</si>
  <si>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</si>
  <si>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</si>
  <si>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</si>
  <si>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</si>
  <si>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</si>
  <si>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</si>
  <si>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</si>
  <si>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</si>
  <si>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</si>
  <si>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</si>
  <si>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</si>
  <si>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</si>
  <si>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</si>
  <si>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</si>
  <si>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</si>
  <si>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</si>
  <si>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</si>
  <si>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</si>
  <si>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</si>
  <si>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</si>
  <si>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</si>
  <si>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</si>
  <si>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</si>
  <si>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</si>
  <si>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</si>
  <si>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</si>
  <si>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</si>
  <si>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</si>
  <si>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</si>
  <si>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</si>
  <si>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</si>
  <si>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</si>
  <si>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</si>
  <si>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</si>
  <si>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</si>
  <si>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</si>
  <si>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</si>
  <si>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</si>
  <si>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</si>
  <si>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</si>
  <si>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</si>
  <si>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</si>
  <si>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</si>
  <si>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</si>
  <si>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</si>
  <si>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</si>
  <si>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</si>
  <si>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</si>
  <si>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</si>
  <si>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</si>
  <si>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</si>
  <si>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</si>
  <si>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</si>
  <si>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</si>
  <si>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</si>
  <si>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</si>
  <si>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</si>
  <si>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</si>
  <si>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</si>
  <si>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</si>
  <si>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</si>
  <si>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</si>
  <si>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</si>
  <si>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</si>
  <si>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</si>
  <si>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</si>
  <si>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</si>
  <si>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</si>
  <si>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</si>
  <si>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</si>
  <si>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</si>
  <si>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</si>
  <si>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</si>
  <si>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</si>
  <si>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</si>
  <si>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</si>
  <si>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</si>
  <si>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</si>
  <si>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</si>
  <si>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</si>
  <si>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</si>
  <si>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</si>
  <si>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</si>
  <si>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</si>
  <si>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</si>
  <si>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</si>
  <si>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</si>
  <si>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</si>
  <si>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</si>
  <si>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</si>
  <si>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</si>
  <si>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</si>
  <si>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</si>
  <si>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</si>
  <si>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</si>
  <si>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</si>
  <si>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</si>
  <si>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</si>
  <si>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</si>
  <si>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</si>
  <si>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</si>
  <si>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</si>
  <si>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</si>
  <si>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</si>
  <si>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</si>
  <si>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</si>
  <si>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</si>
  <si>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</si>
  <si>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</si>
  <si>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</si>
  <si>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</si>
  <si>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</si>
  <si>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</si>
  <si>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</si>
  <si>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</si>
  <si>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</si>
  <si>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</si>
  <si>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</si>
  <si>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</si>
  <si>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</si>
  <si>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</si>
  <si>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</si>
  <si>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</si>
  <si>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</si>
  <si>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</si>
  <si>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</si>
  <si>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</si>
  <si>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</si>
  <si>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</si>
  <si>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</si>
  <si>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</si>
  <si>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</si>
  <si>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</si>
  <si>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</si>
  <si>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</si>
  <si>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</si>
  <si>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</si>
  <si>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</si>
  <si>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</si>
  <si>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</si>
  <si>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</si>
  <si>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</si>
  <si>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</si>
  <si>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</si>
  <si>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</si>
  <si>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</si>
  <si>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</si>
  <si>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</si>
  <si>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</si>
  <si>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</si>
  <si>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</si>
  <si>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</si>
  <si>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</si>
  <si>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</si>
  <si>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</si>
  <si>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</si>
  <si>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</si>
  <si>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</si>
  <si>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</si>
  <si>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</si>
  <si>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</si>
  <si>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</si>
  <si>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</si>
  <si>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</si>
  <si>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</si>
  <si>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</si>
  <si>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</si>
  <si>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</si>
  <si>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</si>
  <si>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</si>
  <si>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</si>
  <si>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</si>
  <si>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</si>
  <si>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</si>
  <si>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</si>
  <si>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</si>
  <si>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</si>
  <si>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</si>
  <si>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</si>
  <si>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</si>
  <si>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</si>
  <si>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</si>
  <si>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</si>
  <si>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</si>
  <si>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</si>
  <si>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</si>
  <si>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</si>
  <si>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</si>
  <si>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</si>
  <si>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</si>
  <si>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</si>
  <si>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</si>
  <si>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</si>
  <si>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</si>
  <si>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</si>
  <si>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</si>
  <si>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</si>
  <si>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</si>
  <si>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</si>
  <si>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</si>
  <si>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</si>
  <si>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</si>
  <si>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</si>
  <si>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</si>
  <si>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</si>
  <si>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</si>
  <si>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</si>
  <si>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</si>
  <si>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</si>
  <si>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</si>
  <si>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</si>
  <si>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</si>
  <si>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</si>
  <si>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</si>
  <si>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</si>
  <si>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</si>
  <si>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</si>
  <si>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</si>
  <si>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</si>
  <si>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</si>
  <si>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</si>
  <si>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</si>
  <si>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</si>
  <si>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</si>
  <si>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</si>
  <si>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</si>
  <si>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</si>
  <si>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</si>
  <si>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</si>
  <si>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</si>
  <si>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</si>
  <si>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</si>
  <si>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</si>
  <si>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</si>
  <si>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</si>
  <si>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</si>
  <si>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</si>
  <si>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</si>
  <si>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</si>
  <si>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</si>
  <si>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</si>
  <si>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</si>
  <si>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</si>
  <si>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</si>
  <si>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</si>
  <si>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</si>
  <si>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</si>
  <si>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</si>
  <si>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</si>
  <si>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</si>
  <si>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</si>
  <si>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</si>
  <si>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</si>
  <si>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</si>
  <si>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</si>
  <si>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</si>
  <si>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</si>
  <si>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</si>
  <si>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</si>
  <si>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</si>
  <si>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</si>
  <si>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</si>
  <si>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</si>
  <si>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</si>
  <si>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</si>
  <si>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</si>
  <si>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</si>
  <si>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</si>
  <si>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</si>
  <si>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</si>
  <si>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</si>
  <si>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</si>
  <si>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</si>
  <si>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</si>
  <si>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</si>
  <si>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</si>
  <si>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</si>
  <si>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</si>
  <si>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</si>
  <si>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</si>
  <si>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</si>
  <si>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</si>
  <si>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</si>
  <si>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</si>
  <si>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</si>
  <si>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</si>
  <si>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</si>
  <si>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</si>
  <si>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</si>
  <si>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</si>
  <si>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</si>
  <si>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</si>
  <si>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</si>
  <si>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</si>
  <si>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</si>
  <si>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</si>
  <si>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</si>
  <si>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</si>
  <si>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</si>
  <si>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</si>
  <si>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</si>
  <si>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</si>
  <si>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</si>
  <si>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</si>
  <si>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</si>
  <si>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</si>
  <si>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</si>
  <si>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</si>
  <si>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</si>
  <si>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</si>
  <si>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</si>
  <si>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</si>
  <si>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</si>
  <si>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</si>
  <si>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</si>
  <si>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</si>
  <si>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</si>
  <si>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</si>
  <si>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</si>
  <si>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</si>
  <si>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</si>
  <si>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</si>
  <si>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</si>
  <si>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</si>
  <si>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</si>
  <si>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</si>
  <si>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</si>
  <si>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</si>
  <si>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</si>
  <si>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</si>
  <si>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</si>
  <si>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</si>
  <si>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</si>
  <si>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</si>
  <si>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</si>
  <si>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</si>
  <si>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</si>
  <si>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</si>
  <si>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</si>
  <si>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</si>
  <si>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</si>
  <si>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</si>
  <si>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</si>
  <si>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</si>
  <si>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</si>
  <si>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</si>
  <si>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</si>
  <si>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</si>
  <si>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</si>
  <si>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</si>
  <si>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</si>
  <si>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</si>
  <si>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</si>
  <si>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</si>
  <si>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</si>
  <si>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</si>
  <si>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</si>
  <si>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</si>
  <si>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</si>
  <si>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</si>
  <si>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</si>
  <si>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</si>
  <si>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</si>
  <si>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</si>
  <si>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</si>
  <si>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</si>
  <si>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</si>
  <si>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</si>
  <si>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</si>
  <si>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</si>
  <si>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</si>
  <si>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</si>
  <si>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</si>
  <si>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</si>
  <si>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</si>
  <si>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</si>
  <si>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</si>
  <si>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</si>
  <si>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</si>
  <si>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</si>
  <si>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</si>
  <si>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</si>
  <si>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</si>
  <si>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</si>
  <si>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</si>
  <si>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</si>
  <si>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</si>
  <si>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</si>
  <si>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</si>
  <si>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</si>
  <si>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</si>
  <si>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</si>
  <si>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</si>
  <si>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</si>
  <si>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</si>
  <si>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</si>
  <si>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</si>
  <si>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</si>
  <si>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</si>
  <si>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</si>
  <si>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</si>
  <si>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</si>
  <si>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</si>
  <si>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</si>
  <si>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</si>
  <si>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</si>
  <si>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</si>
  <si>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</si>
  <si>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</si>
  <si>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</si>
  <si>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</si>
  <si>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</si>
  <si>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</si>
  <si>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</si>
  <si>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</si>
  <si>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</si>
  <si>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</si>
  <si>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</si>
  <si>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</si>
  <si>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</si>
  <si>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</si>
  <si>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</si>
  <si>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</si>
  <si>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</si>
  <si>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</si>
  <si>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</si>
  <si>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</si>
  <si>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</si>
  <si>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</si>
  <si>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</si>
  <si>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</si>
  <si>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</si>
  <si>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</si>
  <si>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</si>
  <si>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</si>
  <si>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</si>
  <si>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</si>
  <si>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</si>
  <si>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</si>
  <si>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</si>
  <si>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</si>
  <si>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</si>
  <si>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</si>
  <si>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</si>
  <si>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</si>
  <si>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</si>
  <si>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</si>
  <si>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</si>
  <si>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</si>
  <si>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</si>
  <si>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</si>
  <si>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</si>
  <si>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</si>
  <si>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</si>
  <si>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</si>
  <si>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</si>
  <si>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</si>
  <si>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</si>
  <si>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</si>
  <si>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</si>
  <si>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</si>
  <si>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</si>
  <si>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</si>
  <si>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</si>
  <si>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</si>
  <si>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</si>
  <si>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</si>
  <si>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</si>
  <si>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</si>
  <si>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</si>
  <si>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</si>
  <si>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</si>
  <si>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</si>
  <si>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</si>
  <si>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</si>
  <si>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</si>
  <si>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</si>
  <si>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</si>
  <si>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</si>
  <si>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</si>
  <si>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</si>
  <si>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</si>
  <si>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</si>
  <si>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</si>
  <si>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</si>
  <si>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</si>
  <si>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</si>
  <si>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</si>
  <si>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</si>
  <si>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</si>
  <si>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</si>
  <si>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</si>
  <si>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</si>
  <si>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</si>
  <si>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</si>
  <si>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</si>
  <si>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</si>
  <si>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</si>
  <si>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</si>
  <si>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</si>
  <si>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</si>
  <si>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</si>
  <si>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</si>
  <si>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</si>
  <si>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</si>
  <si>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</si>
  <si>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</si>
  <si>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</si>
  <si>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</si>
  <si>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</si>
  <si>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</si>
  <si>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</si>
  <si>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</si>
  <si>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</si>
  <si>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</si>
  <si>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</si>
  <si>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</si>
  <si>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</si>
  <si>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</si>
  <si>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</si>
  <si>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</si>
  <si>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</si>
  <si>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</si>
  <si>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</si>
  <si>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</si>
  <si>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</si>
  <si>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</si>
  <si>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</si>
  <si>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</si>
  <si>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</si>
  <si>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</si>
  <si>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</si>
  <si>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</si>
  <si>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</si>
  <si>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</si>
  <si>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</si>
  <si>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</si>
  <si>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</si>
  <si>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</si>
  <si>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</si>
  <si>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</si>
  <si>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</si>
  <si>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</si>
  <si>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</si>
  <si>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</si>
  <si>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</si>
  <si>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</si>
  <si>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</si>
  <si>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</si>
  <si>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</si>
  <si>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</si>
  <si>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</si>
  <si>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</si>
  <si>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</si>
  <si>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</si>
  <si>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</si>
  <si>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</si>
  <si>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</si>
  <si>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</si>
  <si>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</si>
  <si>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</si>
  <si>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</si>
  <si>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</si>
  <si>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</si>
  <si>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</si>
  <si>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</si>
  <si>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</si>
  <si>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</si>
  <si>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</si>
  <si>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</si>
  <si>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</si>
  <si>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</si>
  <si>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</si>
  <si>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</si>
  <si>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</si>
  <si>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</si>
  <si>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</si>
  <si>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</si>
  <si>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</si>
  <si>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</si>
  <si>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</si>
  <si>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</si>
  <si>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</si>
  <si>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</si>
  <si>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</si>
  <si>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</si>
  <si>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</si>
  <si>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</si>
  <si>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</si>
  <si>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</si>
  <si>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</si>
  <si>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</si>
  <si>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</si>
  <si>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</si>
  <si>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</si>
  <si>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</si>
  <si>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</si>
  <si>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</si>
  <si>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</si>
  <si>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</si>
  <si>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</si>
  <si>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</si>
  <si>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</si>
  <si>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</si>
  <si>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</si>
  <si>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</si>
  <si>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</si>
  <si>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</si>
  <si>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</si>
  <si>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</si>
  <si>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</si>
  <si>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</si>
  <si>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</si>
  <si>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</si>
  <si>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</si>
  <si>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</si>
  <si>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</si>
  <si>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</si>
  <si>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</si>
  <si>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</si>
  <si>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</si>
  <si>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</si>
  <si>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</si>
  <si>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</si>
  <si>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</si>
  <si>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</si>
  <si>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</si>
  <si>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</si>
  <si>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</si>
  <si>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</si>
  <si>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</si>
  <si>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</si>
  <si>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</si>
  <si>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</si>
  <si>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</si>
  <si>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</si>
  <si>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</si>
  <si>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</si>
  <si>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</si>
  <si>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</si>
  <si>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</si>
  <si>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</si>
  <si>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</si>
  <si>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</si>
  <si>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</si>
  <si>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</si>
  <si>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</si>
  <si>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</si>
  <si>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</si>
  <si>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</si>
  <si>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</si>
  <si>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</si>
  <si>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</si>
  <si>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</si>
  <si>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</si>
  <si>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</si>
  <si>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</si>
  <si>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</si>
  <si>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</si>
  <si>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</si>
  <si>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</si>
  <si>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</si>
  <si>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</si>
  <si>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</si>
  <si>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</si>
  <si>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</si>
  <si>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</si>
  <si>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</si>
  <si>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</si>
  <si>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</si>
  <si>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</si>
  <si>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</si>
  <si>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</si>
  <si>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</si>
  <si>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</si>
  <si>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</si>
  <si>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</si>
  <si>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</si>
  <si>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</si>
  <si>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</si>
  <si>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</si>
  <si>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</si>
  <si>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</si>
  <si>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</si>
  <si>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</si>
  <si>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</si>
  <si>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</si>
  <si>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</si>
  <si>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</si>
  <si>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</si>
  <si>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</si>
  <si>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</si>
  <si>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</si>
  <si>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</si>
  <si>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</si>
  <si>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</si>
  <si>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</si>
  <si>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</si>
  <si>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</si>
  <si>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</si>
  <si>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</si>
  <si>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</si>
  <si>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</si>
  <si>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</si>
  <si>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</si>
  <si>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</si>
  <si>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</si>
  <si>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</si>
  <si>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</si>
  <si>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</si>
  <si>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</si>
  <si>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</si>
  <si>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</si>
  <si>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</si>
  <si>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</si>
  <si>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</si>
  <si>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</si>
  <si>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</si>
  <si>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</si>
  <si>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</si>
  <si>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</si>
  <si>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</si>
  <si>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</si>
  <si>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</si>
  <si>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</si>
  <si>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</si>
  <si>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</si>
  <si>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</si>
  <si>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</si>
  <si>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</si>
  <si>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</si>
  <si>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</si>
  <si>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</si>
  <si>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</si>
  <si>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</si>
  <si>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</si>
  <si>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</si>
  <si>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</si>
  <si>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</si>
  <si>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</si>
  <si>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</si>
  <si>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</si>
  <si>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</si>
  <si>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</si>
  <si>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</si>
  <si>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</si>
  <si>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</si>
  <si>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</si>
  <si>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</si>
  <si>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</si>
  <si>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</si>
  <si>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</si>
  <si>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</si>
  <si>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</si>
  <si>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</si>
  <si>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</si>
  <si>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</si>
  <si>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</si>
  <si>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</si>
  <si>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</si>
  <si>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</si>
  <si>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</si>
  <si>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</si>
  <si>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</si>
  <si>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</si>
  <si>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</si>
  <si>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</si>
  <si>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</si>
  <si>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</si>
  <si>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</si>
  <si>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</si>
  <si>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</si>
  <si>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</si>
  <si>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</si>
  <si>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</si>
  <si>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</si>
  <si>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</si>
  <si>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</si>
  <si>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</si>
  <si>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</si>
  <si>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</si>
  <si>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</si>
  <si>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</si>
  <si>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</si>
  <si>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</si>
  <si>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</si>
  <si>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</si>
  <si>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</si>
  <si>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</si>
  <si>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</si>
  <si>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</si>
  <si>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</si>
  <si>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</si>
  <si>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</si>
  <si>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</si>
  <si>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</si>
  <si>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</si>
  <si>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</si>
  <si>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</si>
  <si>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</si>
  <si>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</si>
  <si>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</si>
  <si>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</si>
  <si>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</si>
  <si>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</si>
  <si>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</si>
  <si>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</si>
  <si>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</si>
  <si>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</si>
  <si>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</si>
  <si>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</si>
  <si>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</si>
  <si>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</si>
  <si>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</si>
  <si>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</si>
  <si>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</si>
  <si>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</si>
  <si>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</si>
  <si>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</si>
  <si>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</si>
  <si>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</si>
  <si>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</si>
  <si>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</si>
  <si>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</si>
  <si>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</si>
  <si>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</si>
  <si>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</si>
  <si>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</si>
  <si>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</si>
  <si>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</si>
  <si>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</si>
  <si>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</si>
  <si>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</si>
  <si>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</si>
  <si>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</si>
  <si>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</si>
  <si>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</si>
  <si>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</si>
  <si>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</si>
  <si>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</si>
  <si>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</si>
  <si>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</si>
  <si>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</si>
  <si>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</si>
  <si>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</si>
  <si>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</si>
  <si>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</si>
  <si>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</si>
  <si>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</si>
  <si>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</si>
  <si>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</si>
  <si>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</si>
  <si>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</si>
  <si>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</si>
  <si>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</si>
  <si>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</si>
  <si>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</si>
  <si>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</si>
  <si>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</si>
  <si>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</si>
  <si>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</si>
  <si>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</si>
  <si>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</si>
  <si>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</si>
  <si>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</si>
  <si>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</si>
  <si>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</si>
  <si>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</si>
  <si>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</si>
  <si>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</si>
  <si>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</si>
  <si>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</si>
  <si>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</si>
  <si>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</si>
  <si>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</si>
  <si>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</si>
  <si>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</si>
  <si>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</si>
  <si>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</si>
  <si>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</si>
  <si>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</si>
  <si>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</si>
  <si>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</si>
  <si>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</si>
  <si>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</si>
  <si>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</si>
  <si>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</si>
  <si>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</si>
  <si>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</si>
  <si>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</si>
  <si>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</si>
  <si>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</si>
  <si>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</si>
  <si>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</si>
  <si>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</si>
  <si>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</si>
  <si>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</si>
  <si>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</si>
  <si>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</si>
  <si>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</si>
  <si>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</si>
  <si>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</si>
  <si>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</si>
  <si>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</si>
  <si>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</si>
  <si>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</si>
  <si>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</si>
  <si>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</si>
  <si>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</si>
  <si>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</si>
  <si>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</si>
  <si>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</si>
  <si>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</si>
  <si>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</si>
  <si>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</si>
  <si>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</si>
  <si>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</si>
  <si>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</si>
  <si>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</si>
  <si>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</si>
  <si>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</si>
  <si>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</si>
  <si>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</si>
  <si>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</si>
  <si>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</si>
  <si>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</si>
  <si>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</si>
  <si>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</si>
  <si>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</si>
  <si>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</si>
  <si>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</si>
  <si>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</si>
  <si>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</si>
  <si>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</si>
  <si>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</si>
  <si>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</si>
  <si>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</si>
  <si>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</si>
  <si>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</si>
  <si>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</si>
  <si>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</si>
  <si>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</si>
  <si>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</si>
  <si>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</si>
  <si>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</si>
  <si>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</si>
  <si>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</si>
  <si>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</si>
  <si>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</si>
  <si>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</si>
  <si>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</si>
  <si>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</si>
  <si>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</si>
  <si>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</si>
  <si>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</si>
  <si>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</si>
  <si>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</si>
  <si>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</si>
  <si>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</si>
  <si>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</si>
  <si>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</si>
  <si>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</si>
  <si>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</si>
  <si>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</si>
  <si>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</si>
  <si>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</si>
  <si>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ratings</t>
  </si>
  <si>
    <t>5*calls</t>
  </si>
  <si>
    <t>Row Labels</t>
  </si>
  <si>
    <t>Grand Total</t>
  </si>
  <si>
    <t>Sunday</t>
  </si>
  <si>
    <t>Monday</t>
  </si>
  <si>
    <t>Tuesday</t>
  </si>
  <si>
    <t>Wednesday</t>
  </si>
  <si>
    <t>Thursday</t>
  </si>
  <si>
    <t>Friday</t>
  </si>
  <si>
    <t>Saturday</t>
  </si>
  <si>
    <t>Jan</t>
  </si>
  <si>
    <t>Feb</t>
  </si>
  <si>
    <t>Mar</t>
  </si>
  <si>
    <t>Apr</t>
  </si>
  <si>
    <t>May</t>
  </si>
  <si>
    <t>Jun</t>
  </si>
  <si>
    <t>Jul</t>
  </si>
  <si>
    <t>Aug</t>
  </si>
  <si>
    <t>Sep</t>
  </si>
  <si>
    <t>Oct</t>
  </si>
  <si>
    <t>Nov</t>
  </si>
  <si>
    <t>Dec</t>
  </si>
  <si>
    <t>call count2</t>
  </si>
  <si>
    <t>selected rep</t>
  </si>
  <si>
    <t>for graph</t>
  </si>
  <si>
    <t>rep</t>
  </si>
  <si>
    <t>calls</t>
  </si>
  <si>
    <t>amount</t>
  </si>
  <si>
    <t>sel.calls</t>
  </si>
  <si>
    <t>sel.amount</t>
  </si>
  <si>
    <t>Column Labels</t>
  </si>
  <si>
    <t xml:space="preserve">       R01</t>
  </si>
  <si>
    <t xml:space="preserve">       R02</t>
  </si>
  <si>
    <t xml:space="preserve">      R03</t>
  </si>
  <si>
    <t xml:space="preserve">      R04</t>
  </si>
  <si>
    <t xml:space="preserve">      RO5</t>
  </si>
  <si>
    <t xml:space="preserve">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</si>
</sst>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5" formatCode="&quot;₹&quot;\ #,##0;&quot;₹&quot;\ \-#,##0"/>
    <numFmt numFmtId="164" formatCode="[$-409]d\-mmm\-yy;@"/>
    <numFmt numFmtId="165" formatCode="&quot;₹&quot;\ #,##0;#,##0\ \-&quot;₹&quot;;&quot;₹&quot;\ #,##0"/>
    <numFmt numFmtId="166" formatCode="0.0"/>
    <numFmt numFmtId="167" formatCode="&quot;₹&quot;\ #,##0.&quot;k&quot;"/>
    <numFmt numFmtId="168" formatCode="&quot;$&quot;\ #,##0;"/>
    <numFmt numFmtId="171" formatCode="\$#,###.0,&quot;k&quot;"/>
  </numFmts>
  <fonts count="5"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0"/>
      <name val="Aptos"/>
      <family val="2"/>
      <scheme val="minor"/>
    </font>
  </fonts>
  <fills count="4">
    <fill>
      <patternFill patternType="none"/>
    </fill>
    <fill>
      <patternFill patternType="gray125"/>
    </fill>
    <fill>
      <patternFill patternType="solid">
        <fgColor theme="7"/>
        <bgColor indexed="64"/>
      </patternFill>
    </fill>
    <fill>
      <patternFill patternType="solid">
        <fgColor theme="0" tint="-0.14999847407452621"/>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right/>
      <top/>
      <bottom style="thin">
        <color indexed="64"/>
      </bottom>
      <diagonal/>
    </border>
    <border>
      <left style="thin">
        <color indexed="64"/>
      </left>
      <right style="thin">
        <color indexed="64"/>
      </right>
      <top/>
      <bottom/>
      <diagonal/>
    </border>
  </borders>
  <cellStyleXfs count="1">
    <xf numFmtId="0" fontId="0" fillId="0" borderId="0"/>
  </cellStyleXfs>
  <cellXfs count="42">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1"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0" fontId="4" fillId="3" borderId="0" xfId="0" applyFont="1" applyFill="1"/>
    <xf numFmtId="0" fontId="0" fillId="0" borderId="0" xfId="0" applyNumberFormat="1"/>
    <xf numFmtId="167" fontId="0" fillId="0" borderId="0" xfId="0" applyNumberFormat="1"/>
    <xf numFmtId="168" fontId="0" fillId="0" borderId="0" xfId="0" applyNumberFormat="1"/>
    <xf numFmtId="171" fontId="0" fillId="0" borderId="0" xfId="0" applyNumberFormat="1"/>
    <xf numFmtId="0" fontId="0" fillId="0" borderId="0" xfId="0" applyAlignment="1">
      <alignment horizontal="left" indent="1"/>
    </xf>
    <xf numFmtId="0" fontId="0" fillId="3" borderId="10" xfId="0" applyFill="1" applyBorder="1"/>
    <xf numFmtId="0" fontId="0" fillId="3" borderId="7" xfId="0" applyFill="1" applyBorder="1"/>
    <xf numFmtId="5" fontId="0" fillId="3" borderId="0" xfId="0" applyNumberFormat="1" applyFill="1" applyBorder="1"/>
    <xf numFmtId="5" fontId="0" fillId="3" borderId="11" xfId="0" applyNumberFormat="1" applyFill="1" applyBorder="1"/>
    <xf numFmtId="5" fontId="0" fillId="3" borderId="12" xfId="0" applyNumberFormat="1" applyFill="1" applyBorder="1"/>
    <xf numFmtId="5" fontId="0" fillId="3" borderId="4" xfId="0" applyNumberFormat="1" applyFill="1" applyBorder="1"/>
    <xf numFmtId="5" fontId="0" fillId="3" borderId="13" xfId="0" applyNumberFormat="1" applyFill="1" applyBorder="1"/>
    <xf numFmtId="5" fontId="1" fillId="3" borderId="13" xfId="0" applyNumberFormat="1" applyFont="1" applyFill="1" applyBorder="1"/>
    <xf numFmtId="5" fontId="1" fillId="3" borderId="0" xfId="0" applyNumberFormat="1" applyFont="1" applyFill="1" applyBorder="1"/>
    <xf numFmtId="0" fontId="1" fillId="3" borderId="8" xfId="0" applyFont="1" applyFill="1" applyBorder="1"/>
  </cellXfs>
  <cellStyles count="1">
    <cellStyle name="Normal" xfId="0" builtinId="0"/>
  </cellStyles>
  <dxfs count="21">
    <dxf>
      <font>
        <color theme="8" tint="0.39994506668294322"/>
      </font>
      <border>
        <left style="thin">
          <color theme="1"/>
        </left>
        <right style="thin">
          <color theme="1"/>
        </right>
        <vertical/>
        <horizontal/>
      </border>
    </dxf>
    <dxf>
      <numFmt numFmtId="168" formatCode="&quot;$&quot;\ #,##0;"/>
    </dxf>
    <dxf>
      <numFmt numFmtId="168" formatCode="&quot;$&quot;\ #,##0;"/>
    </dxf>
    <dxf>
      <numFmt numFmtId="168" formatCode="&quot;$&quot;\ #,##0;"/>
    </dxf>
    <dxf>
      <numFmt numFmtId="168" formatCode="&quot;$&quot;\ #,##0;"/>
    </dxf>
    <dxf>
      <numFmt numFmtId="168" formatCode="&quot;$&quot;\ #,##0;"/>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left style="thin">
          <color theme="0" tint="-0.14996795556505021"/>
        </left>
        <right style="thin">
          <color theme="0" tint="-0.14996795556505021"/>
        </right>
        <top style="thin">
          <color theme="0" tint="-0.14996795556505021"/>
        </top>
        <bottom style="thin">
          <color theme="0" tint="-0.14996795556505021"/>
        </bottom>
      </border>
    </dxf>
  </dxfs>
  <tableStyles count="1" defaultTableStyle="TableStyleMedium2" defaultPivotStyle="PivotStyleLight16">
    <tableStyle name="Slicer Style 1" pivot="0" table="0" count="1" xr9:uid="{25BABDA2-DB3D-41F6-98D0-3EE7CBB0176F}">
      <tableStyleElement type="wholeTable" dxfId="2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connections" Target="connections.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theme" Target="theme/theme1.xml"/><Relationship Id="rId25" Type="http://schemas.openxmlformats.org/officeDocument/2006/relationships/powerPivotData" Target="model/item.data"/><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microsoft.com/office/2017/06/relationships/rdRichValueStructure" Target="richData/rdrichvaluestructure.xml"/><Relationship Id="rId10" Type="http://schemas.openxmlformats.org/officeDocument/2006/relationships/pivotCacheDefinition" Target="pivotCache/pivotCacheDefinition6.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 Id="rId27" Type="http://schemas.microsoft.com/office/2022/10/relationships/richValueRel" Target="richData/richValueRel.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REPORT EXCEL.xlsx]pivot!weekly trend</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pivotFmt>
    </c:pivotFmts>
    <c:plotArea>
      <c:layout>
        <c:manualLayout>
          <c:layoutTarget val="inner"/>
          <c:xMode val="edge"/>
          <c:yMode val="edge"/>
          <c:x val="0.22691050715434763"/>
          <c:y val="7.5361560936958352E-2"/>
          <c:w val="0.77308946327800721"/>
          <c:h val="0.87301587301587302"/>
        </c:manualLayout>
      </c:layout>
      <c:barChart>
        <c:barDir val="bar"/>
        <c:grouping val="clustered"/>
        <c:varyColors val="0"/>
        <c:ser>
          <c:idx val="0"/>
          <c:order val="0"/>
          <c:tx>
            <c:strRef>
              <c:f>pivot!$I$18</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pivot!$H$19:$H$26</c:f>
              <c:strCache>
                <c:ptCount val="7"/>
                <c:pt idx="0">
                  <c:v>Monday</c:v>
                </c:pt>
                <c:pt idx="1">
                  <c:v>Tuesday</c:v>
                </c:pt>
                <c:pt idx="2">
                  <c:v>Wednesday</c:v>
                </c:pt>
                <c:pt idx="3">
                  <c:v>Thursday</c:v>
                </c:pt>
                <c:pt idx="4">
                  <c:v>Friday</c:v>
                </c:pt>
                <c:pt idx="5">
                  <c:v>Saturday</c:v>
                </c:pt>
                <c:pt idx="6">
                  <c:v>Sunday</c:v>
                </c:pt>
              </c:strCache>
            </c:strRef>
          </c:cat>
          <c:val>
            <c:numRef>
              <c:f>pivot!$I$19:$I$26</c:f>
              <c:numCache>
                <c:formatCode>0</c:formatCode>
                <c:ptCount val="7"/>
                <c:pt idx="0">
                  <c:v>30</c:v>
                </c:pt>
                <c:pt idx="1">
                  <c:v>13</c:v>
                </c:pt>
                <c:pt idx="2">
                  <c:v>23</c:v>
                </c:pt>
                <c:pt idx="3">
                  <c:v>23</c:v>
                </c:pt>
                <c:pt idx="4">
                  <c:v>24</c:v>
                </c:pt>
                <c:pt idx="5">
                  <c:v>40</c:v>
                </c:pt>
                <c:pt idx="6">
                  <c:v>36</c:v>
                </c:pt>
              </c:numCache>
            </c:numRef>
          </c:val>
          <c:extLst>
            <c:ext xmlns:c16="http://schemas.microsoft.com/office/drawing/2014/chart" uri="{C3380CC4-5D6E-409C-BE32-E72D297353CC}">
              <c16:uniqueId val="{00000000-9314-4F73-B11B-FBF257095058}"/>
            </c:ext>
          </c:extLst>
        </c:ser>
        <c:dLbls>
          <c:showLegendKey val="0"/>
          <c:showVal val="0"/>
          <c:showCatName val="0"/>
          <c:showSerName val="0"/>
          <c:showPercent val="0"/>
          <c:showBubbleSize val="0"/>
        </c:dLbls>
        <c:gapWidth val="25"/>
        <c:axId val="1379296511"/>
        <c:axId val="1379302271"/>
      </c:barChart>
      <c:catAx>
        <c:axId val="137929651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302271"/>
        <c:crosses val="autoZero"/>
        <c:auto val="1"/>
        <c:lblAlgn val="ctr"/>
        <c:lblOffset val="100"/>
        <c:noMultiLvlLbl val="0"/>
      </c:catAx>
      <c:valAx>
        <c:axId val="1379302271"/>
        <c:scaling>
          <c:orientation val="minMax"/>
        </c:scaling>
        <c:delete val="1"/>
        <c:axPos val="b"/>
        <c:numFmt formatCode="0" sourceLinked="1"/>
        <c:majorTickMark val="out"/>
        <c:minorTickMark val="none"/>
        <c:tickLblPos val="nextTo"/>
        <c:crossAx val="1379296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REPORT EXCEL.xlsx]pivot!monthly trend</c:name>
    <c:fmtId val="7"/>
  </c:pivotSource>
  <c:chart>
    <c:title>
      <c:tx>
        <c:rich>
          <a:bodyPr rot="0" spcFirstLastPara="1" vertOverflow="ellipsis" vert="horz" wrap="square" anchor="ctr" anchorCtr="1"/>
          <a:lstStyle/>
          <a:p>
            <a:pPr lvl="1" algn="ctr" rtl="0">
              <a:defRPr sz="1400" b="0" i="0" u="none" strike="noStrike" kern="1200" spc="0" baseline="0">
                <a:solidFill>
                  <a:sysClr val="windowText" lastClr="000000">
                    <a:lumMod val="65000"/>
                    <a:lumOff val="35000"/>
                  </a:sysClr>
                </a:solidFill>
                <a:latin typeface="+mn-lt"/>
                <a:ea typeface="+mn-ea"/>
                <a:cs typeface="+mn-cs"/>
              </a:defRPr>
            </a:pPr>
            <a:r>
              <a:rPr lang="en-IN" b="1">
                <a:solidFill>
                  <a:schemeClr val="accent6"/>
                </a:solidFill>
              </a:rPr>
              <a:t>call</a:t>
            </a:r>
            <a:r>
              <a:rPr lang="en-IN" baseline="0"/>
              <a:t> </a:t>
            </a:r>
            <a:r>
              <a:rPr lang="en-IN" b="1" baseline="0">
                <a:solidFill>
                  <a:schemeClr val="accent6"/>
                </a:solidFill>
              </a:rPr>
              <a:t>Trend</a:t>
            </a:r>
            <a:endParaRPr lang="en-IN" b="1">
              <a:solidFill>
                <a:schemeClr val="accent6"/>
              </a:solidFill>
            </a:endParaRPr>
          </a:p>
        </c:rich>
      </c:tx>
      <c:overlay val="0"/>
      <c:spPr>
        <a:solidFill>
          <a:schemeClr val="bg1"/>
        </a:solidFill>
        <a:ln>
          <a:noFill/>
        </a:ln>
        <a:effectLst/>
      </c:spPr>
      <c:txPr>
        <a:bodyPr rot="0" spcFirstLastPara="1" vertOverflow="ellipsis" vert="horz" wrap="square" anchor="ctr" anchorCtr="1"/>
        <a:lstStyle/>
        <a:p>
          <a:pPr lvl="1" algn="ctr" rtl="0">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6"/>
              </a:gs>
              <a:gs pos="100000">
                <a:schemeClr val="accent6">
                  <a:alpha val="50000"/>
                  <a:lumMod val="65000"/>
                  <a:lumOff val="3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5"/>
          <c:spPr>
            <a:solidFill>
              <a:schemeClr val="bg1">
                <a:lumMod val="95000"/>
              </a:schemeClr>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pivot!$D$18</c:f>
              <c:strCache>
                <c:ptCount val="1"/>
                <c:pt idx="0">
                  <c:v>call count2</c:v>
                </c:pt>
              </c:strCache>
            </c:strRef>
          </c:tx>
          <c:spPr>
            <a:gradFill>
              <a:gsLst>
                <a:gs pos="0">
                  <a:schemeClr val="accent6"/>
                </a:gs>
                <a:gs pos="100000">
                  <a:schemeClr val="accent6">
                    <a:alpha val="50000"/>
                    <a:lumMod val="65000"/>
                    <a:lumOff val="35000"/>
                  </a:schemeClr>
                </a:gs>
              </a:gsLst>
              <a:lin ang="5400000" scaled="1"/>
            </a:gradFill>
            <a:ln>
              <a:noFill/>
            </a:ln>
            <a:effectLst/>
          </c:spPr>
          <c:cat>
            <c:strRef>
              <c:f>pivot!$B$19:$B$31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pivot!$D$19:$D$31</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5DFD-4E52-A9BB-B0468FB4BD52}"/>
            </c:ext>
          </c:extLst>
        </c:ser>
        <c:dLbls>
          <c:showLegendKey val="0"/>
          <c:showVal val="0"/>
          <c:showCatName val="0"/>
          <c:showSerName val="0"/>
          <c:showPercent val="0"/>
          <c:showBubbleSize val="0"/>
        </c:dLbls>
        <c:axId val="1379326271"/>
        <c:axId val="1379331071"/>
      </c:areaChart>
      <c:lineChart>
        <c:grouping val="standard"/>
        <c:varyColors val="0"/>
        <c:ser>
          <c:idx val="0"/>
          <c:order val="0"/>
          <c:tx>
            <c:strRef>
              <c:f>pivot!$C$18</c:f>
              <c:strCache>
                <c:ptCount val="1"/>
                <c:pt idx="0">
                  <c:v>call count</c:v>
                </c:pt>
              </c:strCache>
            </c:strRef>
          </c:tx>
          <c:spPr>
            <a:ln w="28575" cap="rnd">
              <a:solidFill>
                <a:schemeClr val="accent6"/>
              </a:solidFill>
              <a:round/>
            </a:ln>
            <a:effectLst/>
          </c:spPr>
          <c:marker>
            <c:symbol val="circle"/>
            <c:size val="5"/>
            <c:spPr>
              <a:solidFill>
                <a:schemeClr val="bg1">
                  <a:lumMod val="95000"/>
                </a:schemeClr>
              </a:solidFill>
              <a:ln w="9525">
                <a:solidFill>
                  <a:schemeClr val="accent6"/>
                </a:solidFill>
              </a:ln>
              <a:effectLst/>
            </c:spPr>
          </c:marker>
          <c:cat>
            <c:strRef>
              <c:f>pivot!$B$19:$B$31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pivot!$C$19:$C$31</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5DFD-4E52-A9BB-B0468FB4BD52}"/>
            </c:ext>
          </c:extLst>
        </c:ser>
        <c:dLbls>
          <c:showLegendKey val="0"/>
          <c:showVal val="0"/>
          <c:showCatName val="0"/>
          <c:showSerName val="0"/>
          <c:showPercent val="0"/>
          <c:showBubbleSize val="0"/>
        </c:dLbls>
        <c:marker val="1"/>
        <c:smooth val="0"/>
        <c:axId val="1379326271"/>
        <c:axId val="1379331071"/>
      </c:lineChart>
      <c:catAx>
        <c:axId val="1379326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331071"/>
        <c:crosses val="autoZero"/>
        <c:auto val="1"/>
        <c:lblAlgn val="ctr"/>
        <c:lblOffset val="100"/>
        <c:noMultiLvlLbl val="0"/>
      </c:catAx>
      <c:valAx>
        <c:axId val="13793310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326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lvl="1" algn="l" rtl="0">
              <a:defRPr sz="1400" b="0" i="0" u="none" strike="noStrike" kern="1200" spc="0" baseline="0">
                <a:solidFill>
                  <a:sysClr val="windowText" lastClr="000000">
                    <a:lumMod val="65000"/>
                    <a:lumOff val="35000"/>
                  </a:sysClr>
                </a:solidFill>
                <a:latin typeface="+mn-lt"/>
                <a:ea typeface="+mn-ea"/>
                <a:cs typeface="+mn-cs"/>
              </a:defRPr>
            </a:pPr>
            <a:r>
              <a:rPr lang="en-IN" b="1">
                <a:solidFill>
                  <a:schemeClr val="accent6"/>
                </a:solidFill>
              </a:rPr>
              <a:t>Calls</a:t>
            </a:r>
          </a:p>
        </c:rich>
      </c:tx>
      <c:overlay val="0"/>
      <c:spPr>
        <a:noFill/>
        <a:ln>
          <a:noFill/>
        </a:ln>
        <a:effectLst/>
      </c:spPr>
      <c:txPr>
        <a:bodyPr rot="0" spcFirstLastPara="1" vertOverflow="ellipsis" vert="horz" wrap="square" anchor="ctr" anchorCtr="1"/>
        <a:lstStyle/>
        <a:p>
          <a:pPr lvl="1" algn="l" rtl="0">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8.940649951685907E-2"/>
          <c:y val="0.10808326545388723"/>
          <c:w val="0.85999638462549388"/>
          <c:h val="0.84539596343560508"/>
        </c:manualLayout>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pivot!$F$38:$F$42</c:f>
              <c:strCache>
                <c:ptCount val="5"/>
                <c:pt idx="0">
                  <c:v>R01</c:v>
                </c:pt>
                <c:pt idx="1">
                  <c:v>R02</c:v>
                </c:pt>
                <c:pt idx="2">
                  <c:v>R03</c:v>
                </c:pt>
                <c:pt idx="3">
                  <c:v>R04</c:v>
                </c:pt>
                <c:pt idx="4">
                  <c:v>R05</c:v>
                </c:pt>
              </c:strCache>
            </c:strRef>
          </c:cat>
          <c:val>
            <c:numRef>
              <c:f>pivot!$G$38:$G$42</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0E0F-438E-93EF-99893458089D}"/>
            </c:ext>
          </c:extLst>
        </c:ser>
        <c:ser>
          <c:idx val="1"/>
          <c:order val="1"/>
          <c:tx>
            <c:strRef>
              <c:f>pivot!$I$37</c:f>
              <c:strCache>
                <c:ptCount val="1"/>
                <c:pt idx="0">
                  <c:v>sel.calls</c:v>
                </c:pt>
              </c:strCache>
            </c:strRef>
          </c:tx>
          <c:spPr>
            <a:gradFill flip="none" rotWithShape="1">
              <a:gsLst>
                <a:gs pos="0">
                  <a:schemeClr val="accent6">
                    <a:lumMod val="60000"/>
                    <a:lumOff val="40000"/>
                  </a:schemeClr>
                </a:gs>
                <a:gs pos="100000">
                  <a:schemeClr val="accent6"/>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pivot!$I$38:$I$42</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0E0F-438E-93EF-99893458089D}"/>
            </c:ext>
          </c:extLst>
        </c:ser>
        <c:dLbls>
          <c:dLblPos val="outEnd"/>
          <c:showLegendKey val="0"/>
          <c:showVal val="1"/>
          <c:showCatName val="0"/>
          <c:showSerName val="0"/>
          <c:showPercent val="0"/>
          <c:showBubbleSize val="0"/>
        </c:dLbls>
        <c:gapWidth val="25"/>
        <c:overlap val="100"/>
        <c:axId val="1481203887"/>
        <c:axId val="1481199567"/>
      </c:barChart>
      <c:catAx>
        <c:axId val="1481203887"/>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199567"/>
        <c:crosses val="autoZero"/>
        <c:auto val="1"/>
        <c:lblAlgn val="ctr"/>
        <c:lblOffset val="100"/>
        <c:noMultiLvlLbl val="0"/>
      </c:catAx>
      <c:valAx>
        <c:axId val="1481199567"/>
        <c:scaling>
          <c:orientation val="minMax"/>
          <c:min val="0"/>
        </c:scaling>
        <c:delete val="1"/>
        <c:axPos val="t"/>
        <c:numFmt formatCode="General" sourceLinked="1"/>
        <c:majorTickMark val="out"/>
        <c:minorTickMark val="none"/>
        <c:tickLblPos val="nextTo"/>
        <c:crossAx val="1481203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5"/>
                </a:solidFill>
              </a:rPr>
              <a:t>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2930186823992137E-2"/>
          <c:y val="0.14202479862430989"/>
          <c:w val="0.8269419862340216"/>
          <c:h val="0.83561643835616439"/>
        </c:manualLayout>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pivot!$F$38:$F$42</c:f>
              <c:strCache>
                <c:ptCount val="5"/>
                <c:pt idx="0">
                  <c:v>R01</c:v>
                </c:pt>
                <c:pt idx="1">
                  <c:v>R02</c:v>
                </c:pt>
                <c:pt idx="2">
                  <c:v>R03</c:v>
                </c:pt>
                <c:pt idx="3">
                  <c:v>R04</c:v>
                </c:pt>
                <c:pt idx="4">
                  <c:v>R05</c:v>
                </c:pt>
              </c:strCache>
            </c:strRef>
          </c:cat>
          <c:val>
            <c:numRef>
              <c:f>pivot!$H$38:$H$42</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5163-470F-8B34-3F08DB8CF793}"/>
            </c:ext>
          </c:extLst>
        </c:ser>
        <c:ser>
          <c:idx val="1"/>
          <c:order val="1"/>
          <c:tx>
            <c:strRef>
              <c:f>pivot!$J$37</c:f>
              <c:strCache>
                <c:ptCount val="1"/>
                <c:pt idx="0">
                  <c:v>sel.amount</c:v>
                </c:pt>
              </c:strCache>
            </c:strRef>
          </c:tx>
          <c:spPr>
            <a:gradFill>
              <a:gsLst>
                <a:gs pos="0">
                  <a:schemeClr val="accent5">
                    <a:lumMod val="60000"/>
                    <a:lumOff val="40000"/>
                  </a:schemeClr>
                </a:gs>
                <a:gs pos="100000">
                  <a:schemeClr val="accent5"/>
                </a:gs>
              </a:gsLst>
              <a:lin ang="0" scaled="1"/>
            </a:gradFill>
            <a:ln>
              <a:noFill/>
            </a:ln>
            <a:effectLst/>
          </c:spPr>
          <c:invertIfNegative val="0"/>
          <c:dLbls>
            <c:delete val="1"/>
          </c:dLbls>
          <c:val>
            <c:numRef>
              <c:f>pivot!$J$38:$J$42</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5163-470F-8B34-3F08DB8CF793}"/>
            </c:ext>
          </c:extLst>
        </c:ser>
        <c:dLbls>
          <c:dLblPos val="ctr"/>
          <c:showLegendKey val="0"/>
          <c:showVal val="1"/>
          <c:showCatName val="0"/>
          <c:showSerName val="0"/>
          <c:showPercent val="0"/>
          <c:showBubbleSize val="0"/>
        </c:dLbls>
        <c:gapWidth val="25"/>
        <c:overlap val="100"/>
        <c:axId val="1481203887"/>
        <c:axId val="1481199567"/>
      </c:barChart>
      <c:catAx>
        <c:axId val="1481203887"/>
        <c:scaling>
          <c:orientation val="maxMin"/>
        </c:scaling>
        <c:delete val="1"/>
        <c:axPos val="l"/>
        <c:numFmt formatCode="General" sourceLinked="1"/>
        <c:majorTickMark val="none"/>
        <c:minorTickMark val="none"/>
        <c:tickLblPos val="nextTo"/>
        <c:crossAx val="1481199567"/>
        <c:crosses val="autoZero"/>
        <c:auto val="1"/>
        <c:lblAlgn val="ctr"/>
        <c:lblOffset val="100"/>
        <c:noMultiLvlLbl val="0"/>
      </c:catAx>
      <c:valAx>
        <c:axId val="1481199567"/>
        <c:scaling>
          <c:orientation val="minMax"/>
        </c:scaling>
        <c:delete val="1"/>
        <c:axPos val="t"/>
        <c:numFmt formatCode="\$#,###.0,&quot;k&quot;" sourceLinked="1"/>
        <c:majorTickMark val="none"/>
        <c:minorTickMark val="none"/>
        <c:tickLblPos val="nextTo"/>
        <c:crossAx val="1481203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REPORT EXCEL.xlsx]pivot!PivotTable9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5"/>
                </a:solidFill>
              </a:rPr>
              <a:t>Female </a:t>
            </a:r>
            <a:r>
              <a:rPr lang="en-IN">
                <a:solidFill>
                  <a:sysClr val="windowText" lastClr="000000"/>
                </a:solidFill>
              </a:rPr>
              <a:t>vs</a:t>
            </a:r>
            <a:r>
              <a:rPr lang="en-IN" baseline="0">
                <a:solidFill>
                  <a:sysClr val="windowText" lastClr="000000"/>
                </a:solidFill>
              </a:rPr>
              <a:t>.</a:t>
            </a:r>
            <a:r>
              <a:rPr lang="en-IN" baseline="0">
                <a:solidFill>
                  <a:schemeClr val="accent4"/>
                </a:solidFill>
              </a:rPr>
              <a:t>male</a:t>
            </a:r>
            <a:r>
              <a:rPr lang="en-IN" baseline="0">
                <a:solidFill>
                  <a:schemeClr val="accent5"/>
                </a:solidFill>
              </a:rPr>
              <a:t> </a:t>
            </a:r>
            <a:r>
              <a:rPr lang="en-IN" baseline="0">
                <a:solidFill>
                  <a:sysClr val="windowText" lastClr="000000"/>
                </a:solidFill>
              </a:rPr>
              <a:t>callers</a:t>
            </a:r>
            <a:endParaRPr lang="en-IN">
              <a:solidFill>
                <a:sysClr val="windowText" lastClr="000000"/>
              </a:solidFill>
            </a:endParaRPr>
          </a:p>
        </c:rich>
      </c:tx>
      <c:layout>
        <c:manualLayout>
          <c:xMode val="edge"/>
          <c:yMode val="edge"/>
          <c:x val="0.18968980040285663"/>
          <c:y val="0"/>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217054263565891E-2"/>
          <c:y val="0.18848751835535979"/>
          <c:w val="0.86356589147286822"/>
          <c:h val="0.70509093852255256"/>
        </c:manualLayout>
      </c:layout>
      <c:barChart>
        <c:barDir val="col"/>
        <c:grouping val="stacked"/>
        <c:varyColors val="0"/>
        <c:ser>
          <c:idx val="0"/>
          <c:order val="0"/>
          <c:tx>
            <c:strRef>
              <c:f>pivot!$E$50:$E$51</c:f>
              <c:strCache>
                <c:ptCount val="1"/>
                <c:pt idx="0">
                  <c:v>Female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pivot!$D$52:$D$55</c:f>
              <c:strCache>
                <c:ptCount val="3"/>
                <c:pt idx="0">
                  <c:v>Cincinnati</c:v>
                </c:pt>
                <c:pt idx="1">
                  <c:v>Cleveland</c:v>
                </c:pt>
                <c:pt idx="2">
                  <c:v>Columbus</c:v>
                </c:pt>
              </c:strCache>
            </c:strRef>
          </c:cat>
          <c:val>
            <c:numRef>
              <c:f>pivot!$E$52:$E$55</c:f>
              <c:numCache>
                <c:formatCode>0</c:formatCode>
                <c:ptCount val="3"/>
                <c:pt idx="0">
                  <c:v>30</c:v>
                </c:pt>
                <c:pt idx="1">
                  <c:v>57</c:v>
                </c:pt>
                <c:pt idx="2">
                  <c:v>29</c:v>
                </c:pt>
              </c:numCache>
            </c:numRef>
          </c:val>
          <c:extLst>
            <c:ext xmlns:c16="http://schemas.microsoft.com/office/drawing/2014/chart" uri="{C3380CC4-5D6E-409C-BE32-E72D297353CC}">
              <c16:uniqueId val="{00000000-1D64-42C5-8A5E-1B42BFE74DF0}"/>
            </c:ext>
          </c:extLst>
        </c:ser>
        <c:ser>
          <c:idx val="1"/>
          <c:order val="1"/>
          <c:tx>
            <c:strRef>
              <c:f>pivot!$F$50:$F$51</c:f>
              <c:strCache>
                <c:ptCount val="1"/>
                <c:pt idx="0">
                  <c:v>Male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pivot!$D$52:$D$55</c:f>
              <c:strCache>
                <c:ptCount val="3"/>
                <c:pt idx="0">
                  <c:v>Cincinnati</c:v>
                </c:pt>
                <c:pt idx="1">
                  <c:v>Cleveland</c:v>
                </c:pt>
                <c:pt idx="2">
                  <c:v>Columbus</c:v>
                </c:pt>
              </c:strCache>
            </c:strRef>
          </c:cat>
          <c:val>
            <c:numRef>
              <c:f>pivot!$F$52:$F$55</c:f>
              <c:numCache>
                <c:formatCode>0</c:formatCode>
                <c:ptCount val="3"/>
                <c:pt idx="0">
                  <c:v>26</c:v>
                </c:pt>
                <c:pt idx="1">
                  <c:v>13</c:v>
                </c:pt>
                <c:pt idx="2">
                  <c:v>34</c:v>
                </c:pt>
              </c:numCache>
            </c:numRef>
          </c:val>
          <c:extLst>
            <c:ext xmlns:c16="http://schemas.microsoft.com/office/drawing/2014/chart" uri="{C3380CC4-5D6E-409C-BE32-E72D297353CC}">
              <c16:uniqueId val="{00000001-1D64-42C5-8A5E-1B42BFE74DF0}"/>
            </c:ext>
          </c:extLst>
        </c:ser>
        <c:dLbls>
          <c:dLblPos val="ctr"/>
          <c:showLegendKey val="0"/>
          <c:showVal val="1"/>
          <c:showCatName val="0"/>
          <c:showSerName val="0"/>
          <c:showPercent val="0"/>
          <c:showBubbleSize val="0"/>
        </c:dLbls>
        <c:gapWidth val="25"/>
        <c:overlap val="100"/>
        <c:axId val="1481211567"/>
        <c:axId val="1481208687"/>
      </c:barChart>
      <c:catAx>
        <c:axId val="1481211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208687"/>
        <c:crosses val="autoZero"/>
        <c:auto val="1"/>
        <c:lblAlgn val="ctr"/>
        <c:lblOffset val="100"/>
        <c:noMultiLvlLbl val="0"/>
      </c:catAx>
      <c:valAx>
        <c:axId val="1481208687"/>
        <c:scaling>
          <c:orientation val="minMax"/>
        </c:scaling>
        <c:delete val="1"/>
        <c:axPos val="l"/>
        <c:numFmt formatCode="0" sourceLinked="1"/>
        <c:majorTickMark val="out"/>
        <c:minorTickMark val="none"/>
        <c:tickLblPos val="nextTo"/>
        <c:crossAx val="1481211567"/>
        <c:crosses val="autoZero"/>
        <c:crossBetween val="between"/>
      </c:valAx>
      <c:spPr>
        <a:solidFill>
          <a:schemeClr val="bg1">
            <a:alpha val="41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REPORT EXCEL.xlsx]pivot!rep satisfaction</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pivot!$J$49</c:f>
              <c:strCache>
                <c:ptCount val="1"/>
                <c:pt idx="0">
                  <c:v>Total</c:v>
                </c:pt>
              </c:strCache>
            </c:strRef>
          </c:tx>
          <c:spPr>
            <a:solidFill>
              <a:schemeClr val="accent5">
                <a:lumMod val="60000"/>
                <a:lumOff val="40000"/>
              </a:schemeClr>
            </a:solidFill>
            <a:ln>
              <a:noFill/>
            </a:ln>
            <a:effectLst/>
          </c:spPr>
          <c:invertIfNegative val="0"/>
          <c:cat>
            <c:strRef>
              <c:f>pivot!$I$50:$I$55</c:f>
              <c:strCache>
                <c:ptCount val="5"/>
                <c:pt idx="0">
                  <c:v>1</c:v>
                </c:pt>
                <c:pt idx="1">
                  <c:v>2</c:v>
                </c:pt>
                <c:pt idx="2">
                  <c:v>3</c:v>
                </c:pt>
                <c:pt idx="3">
                  <c:v>4</c:v>
                </c:pt>
                <c:pt idx="4">
                  <c:v>5</c:v>
                </c:pt>
              </c:strCache>
            </c:strRef>
          </c:cat>
          <c:val>
            <c:numRef>
              <c:f>pivot!$J$50:$J$55</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F504-4A6F-9BE9-C586B33E002B}"/>
            </c:ext>
          </c:extLst>
        </c:ser>
        <c:dLbls>
          <c:showLegendKey val="0"/>
          <c:showVal val="0"/>
          <c:showCatName val="0"/>
          <c:showSerName val="0"/>
          <c:showPercent val="0"/>
          <c:showBubbleSize val="0"/>
        </c:dLbls>
        <c:gapWidth val="10"/>
        <c:overlap val="-27"/>
        <c:axId val="1481209647"/>
        <c:axId val="1481211087"/>
      </c:barChart>
      <c:catAx>
        <c:axId val="148120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211087"/>
        <c:crosses val="autoZero"/>
        <c:auto val="1"/>
        <c:lblAlgn val="ctr"/>
        <c:lblOffset val="100"/>
        <c:noMultiLvlLbl val="0"/>
      </c:catAx>
      <c:valAx>
        <c:axId val="148121108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209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REPORT EXCEL.xlsx]pivot!REP 5 STARS %</c:name>
    <c:fmtId val="3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Reps 5 star ratings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0204081632653061"/>
              <c:y val="-4.6550278751866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dLbl>
          <c:idx val="0"/>
          <c:layout>
            <c:manualLayout>
              <c:x val="8.8435374149659865E-2"/>
              <c:y val="3.32501991084757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dLbl>
          <c:idx val="0"/>
          <c:layout>
            <c:manualLayout>
              <c:x val="-0.11564625850340136"/>
              <c:y val="5.985035839525637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5683700251754246"/>
                  <c:h val="0.16605149434772795"/>
                </c:manualLayout>
              </c15:layout>
            </c:ext>
          </c:extLst>
        </c:dLbl>
      </c:pivotFmt>
      <c:pivotFmt>
        <c:idx val="11"/>
        <c:dLbl>
          <c:idx val="0"/>
          <c:layout>
            <c:manualLayout>
              <c:x val="-0.12244897959183675"/>
              <c:y val="-6.650039821695152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dLbl>
          <c:idx val="0"/>
          <c:layout>
            <c:manualLayout>
              <c:x val="-6.8027210884353748E-2"/>
              <c:y val="-7.31504380386466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pivot!$N$35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492-4159-BE53-3BDA64FE68B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492-4159-BE53-3BDA64FE68B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492-4159-BE53-3BDA64FE68B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492-4159-BE53-3BDA64FE68B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492-4159-BE53-3BDA64FE68B7}"/>
              </c:ext>
            </c:extLst>
          </c:dPt>
          <c:dLbls>
            <c:dLbl>
              <c:idx val="0"/>
              <c:layout>
                <c:manualLayout>
                  <c:x val="0.10204081632653061"/>
                  <c:y val="-4.65502787518660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492-4159-BE53-3BDA64FE68B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pivot!$M$36:$M$37</c:f>
              <c:strCache>
                <c:ptCount val="1"/>
                <c:pt idx="0">
                  <c:v>R01</c:v>
                </c:pt>
              </c:strCache>
            </c:strRef>
          </c:cat>
          <c:val>
            <c:numRef>
              <c:f>pivot!$N$36:$N$37</c:f>
              <c:numCache>
                <c:formatCode>0</c:formatCode>
                <c:ptCount val="1"/>
                <c:pt idx="0">
                  <c:v>60</c:v>
                </c:pt>
              </c:numCache>
            </c:numRef>
          </c:val>
          <c:extLst>
            <c:ext xmlns:c16="http://schemas.microsoft.com/office/drawing/2014/chart" uri="{C3380CC4-5D6E-409C-BE32-E72D297353CC}">
              <c16:uniqueId val="{0000000A-E492-4159-BE53-3BDA64FE68B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1.svg"/><Relationship Id="rId13" Type="http://schemas.openxmlformats.org/officeDocument/2006/relationships/chart" Target="../charts/chart3.xml"/><Relationship Id="rId18" Type="http://schemas.openxmlformats.org/officeDocument/2006/relationships/image" Target="../media/image7.png"/><Relationship Id="rId3" Type="http://schemas.openxmlformats.org/officeDocument/2006/relationships/image" Target="../media/image16.png"/><Relationship Id="rId7" Type="http://schemas.openxmlformats.org/officeDocument/2006/relationships/image" Target="../media/image20.png"/><Relationship Id="rId12" Type="http://schemas.openxmlformats.org/officeDocument/2006/relationships/chart" Target="../charts/chart2.xml"/><Relationship Id="rId17" Type="http://schemas.openxmlformats.org/officeDocument/2006/relationships/chart" Target="../charts/chart7.xml"/><Relationship Id="rId2" Type="http://schemas.openxmlformats.org/officeDocument/2006/relationships/image" Target="../media/image15.svg"/><Relationship Id="rId16" Type="http://schemas.openxmlformats.org/officeDocument/2006/relationships/chart" Target="../charts/chart6.xml"/><Relationship Id="rId1" Type="http://schemas.openxmlformats.org/officeDocument/2006/relationships/image" Target="../media/image14.png"/><Relationship Id="rId6" Type="http://schemas.openxmlformats.org/officeDocument/2006/relationships/image" Target="../media/image19.svg"/><Relationship Id="rId11" Type="http://schemas.openxmlformats.org/officeDocument/2006/relationships/chart" Target="../charts/chart1.xml"/><Relationship Id="rId5" Type="http://schemas.openxmlformats.org/officeDocument/2006/relationships/image" Target="../media/image18.png"/><Relationship Id="rId15" Type="http://schemas.openxmlformats.org/officeDocument/2006/relationships/chart" Target="../charts/chart5.xml"/><Relationship Id="rId10" Type="http://schemas.openxmlformats.org/officeDocument/2006/relationships/image" Target="../media/image23.svg"/><Relationship Id="rId19" Type="http://schemas.openxmlformats.org/officeDocument/2006/relationships/image" Target="../media/image8.svg"/><Relationship Id="rId4" Type="http://schemas.openxmlformats.org/officeDocument/2006/relationships/image" Target="../media/image17.svg"/><Relationship Id="rId9" Type="http://schemas.openxmlformats.org/officeDocument/2006/relationships/image" Target="../media/image22.pn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107674</xdr:colOff>
      <xdr:row>6</xdr:row>
      <xdr:rowOff>4231</xdr:rowOff>
    </xdr:from>
    <xdr:to>
      <xdr:col>1</xdr:col>
      <xdr:colOff>517324</xdr:colOff>
      <xdr:row>7</xdr:row>
      <xdr:rowOff>90859</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95131" y="1677318"/>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editAs="oneCell">
    <xdr:from>
      <xdr:col>6</xdr:col>
      <xdr:colOff>505240</xdr:colOff>
      <xdr:row>2</xdr:row>
      <xdr:rowOff>140804</xdr:rowOff>
    </xdr:from>
    <xdr:to>
      <xdr:col>9</xdr:col>
      <xdr:colOff>5893</xdr:colOff>
      <xdr:row>8</xdr:row>
      <xdr:rowOff>91108</xdr:rowOff>
    </xdr:to>
    <xdr:pic>
      <xdr:nvPicPr>
        <xdr:cNvPr id="9" name="Picture 8" descr="Customer service man talking happily">
          <a:extLst>
            <a:ext uri="{FF2B5EF4-FFF2-40B4-BE49-F238E27FC236}">
              <a16:creationId xmlns:a16="http://schemas.microsoft.com/office/drawing/2014/main" id="{8353F449-07BE-A5C8-CFF7-EDF7664D5E42}"/>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8446" t="-5517" r="-953" b="69121"/>
        <a:stretch/>
      </xdr:blipFill>
      <xdr:spPr>
        <a:xfrm>
          <a:off x="4837044" y="521804"/>
          <a:ext cx="1563023" cy="1755913"/>
        </a:xfrm>
        <a:prstGeom prst="flowChartConnector">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247649</xdr:colOff>
      <xdr:row>3</xdr:row>
      <xdr:rowOff>47625</xdr:rowOff>
    </xdr:from>
    <xdr:to>
      <xdr:col>3</xdr:col>
      <xdr:colOff>628650</xdr:colOff>
      <xdr:row>7</xdr:row>
      <xdr:rowOff>57150</xdr:rowOff>
    </xdr:to>
    <xdr:sp macro="" textlink="pivot!A4">
      <xdr:nvSpPr>
        <xdr:cNvPr id="2" name="Rectangle 1">
          <a:extLst>
            <a:ext uri="{FF2B5EF4-FFF2-40B4-BE49-F238E27FC236}">
              <a16:creationId xmlns:a16="http://schemas.microsoft.com/office/drawing/2014/main" id="{67CB48E4-4435-8701-8800-0E894125DAA2}"/>
            </a:ext>
          </a:extLst>
        </xdr:cNvPr>
        <xdr:cNvSpPr/>
      </xdr:nvSpPr>
      <xdr:spPr>
        <a:xfrm>
          <a:off x="542924" y="619125"/>
          <a:ext cx="1314451" cy="771525"/>
        </a:xfrm>
        <a:prstGeom prst="rect">
          <a:avLst/>
        </a:prstGeom>
        <a:solidFill>
          <a:schemeClr val="accent6"/>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F50155E-1601-4B20-81E0-50B2E5BA1F6C}" type="TxLink">
            <a:rPr lang="en-US" sz="2500" b="1" i="0" u="none" strike="noStrike">
              <a:solidFill>
                <a:schemeClr val="bg1"/>
              </a:solidFill>
              <a:latin typeface="+mj-lt"/>
            </a:rPr>
            <a:pPr algn="ctr"/>
            <a:t>1000</a:t>
          </a:fld>
          <a:endParaRPr lang="en-US" sz="2500" b="1">
            <a:solidFill>
              <a:schemeClr val="bg1"/>
            </a:solidFill>
            <a:latin typeface="+mj-lt"/>
          </a:endParaRPr>
        </a:p>
      </xdr:txBody>
    </xdr:sp>
    <xdr:clientData/>
  </xdr:twoCellAnchor>
  <xdr:twoCellAnchor>
    <xdr:from>
      <xdr:col>2</xdr:col>
      <xdr:colOff>123825</xdr:colOff>
      <xdr:row>3</xdr:row>
      <xdr:rowOff>28575</xdr:rowOff>
    </xdr:from>
    <xdr:to>
      <xdr:col>3</xdr:col>
      <xdr:colOff>552450</xdr:colOff>
      <xdr:row>4</xdr:row>
      <xdr:rowOff>76200</xdr:rowOff>
    </xdr:to>
    <xdr:sp macro="" textlink="">
      <xdr:nvSpPr>
        <xdr:cNvPr id="4" name="TextBox 3">
          <a:extLst>
            <a:ext uri="{FF2B5EF4-FFF2-40B4-BE49-F238E27FC236}">
              <a16:creationId xmlns:a16="http://schemas.microsoft.com/office/drawing/2014/main" id="{1B3A111C-93A2-0017-4D7C-CDB3FF529D4B}"/>
            </a:ext>
          </a:extLst>
        </xdr:cNvPr>
        <xdr:cNvSpPr txBox="1"/>
      </xdr:nvSpPr>
      <xdr:spPr>
        <a:xfrm>
          <a:off x="666750" y="600075"/>
          <a:ext cx="11144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rPr>
            <a:t>calls</a:t>
          </a:r>
        </a:p>
      </xdr:txBody>
    </xdr:sp>
    <xdr:clientData/>
  </xdr:twoCellAnchor>
  <xdr:twoCellAnchor editAs="oneCell">
    <xdr:from>
      <xdr:col>2</xdr:col>
      <xdr:colOff>26675</xdr:colOff>
      <xdr:row>3</xdr:row>
      <xdr:rowOff>116417</xdr:rowOff>
    </xdr:from>
    <xdr:to>
      <xdr:col>2</xdr:col>
      <xdr:colOff>200397</xdr:colOff>
      <xdr:row>4</xdr:row>
      <xdr:rowOff>99639</xdr:rowOff>
    </xdr:to>
    <xdr:pic>
      <xdr:nvPicPr>
        <xdr:cNvPr id="5" name="Graphic 4" descr="Receiver with solid fill">
          <a:extLst>
            <a:ext uri="{FF2B5EF4-FFF2-40B4-BE49-F238E27FC236}">
              <a16:creationId xmlns:a16="http://schemas.microsoft.com/office/drawing/2014/main" id="{CED1D831-1F7A-4FBF-AC0B-B24D384B84E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357606">
          <a:off x="569600" y="687917"/>
          <a:ext cx="173722" cy="173722"/>
        </a:xfrm>
        <a:prstGeom prst="rect">
          <a:avLst/>
        </a:prstGeom>
      </xdr:spPr>
    </xdr:pic>
    <xdr:clientData/>
  </xdr:twoCellAnchor>
  <xdr:twoCellAnchor>
    <xdr:from>
      <xdr:col>2</xdr:col>
      <xdr:colOff>114300</xdr:colOff>
      <xdr:row>6</xdr:row>
      <xdr:rowOff>57150</xdr:rowOff>
    </xdr:from>
    <xdr:to>
      <xdr:col>3</xdr:col>
      <xdr:colOff>514350</xdr:colOff>
      <xdr:row>7</xdr:row>
      <xdr:rowOff>19050</xdr:rowOff>
    </xdr:to>
    <xdr:sp macro="" textlink="pivot!B10">
      <xdr:nvSpPr>
        <xdr:cNvPr id="6" name="TextBox 5">
          <a:extLst>
            <a:ext uri="{FF2B5EF4-FFF2-40B4-BE49-F238E27FC236}">
              <a16:creationId xmlns:a16="http://schemas.microsoft.com/office/drawing/2014/main" id="{AE93E3F0-5943-24AD-779E-F5D3240D2A74}"/>
            </a:ext>
          </a:extLst>
        </xdr:cNvPr>
        <xdr:cNvSpPr txBox="1"/>
      </xdr:nvSpPr>
      <xdr:spPr>
        <a:xfrm>
          <a:off x="657225" y="1200150"/>
          <a:ext cx="10858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FC6304-8941-40DA-8EEA-9C5C3676E765}" type="TxLink">
            <a:rPr lang="en-US" sz="1100" b="0" i="0" u="none" strike="noStrike">
              <a:solidFill>
                <a:schemeClr val="bg1"/>
              </a:solidFill>
              <a:latin typeface="Aptos"/>
            </a:rPr>
            <a:pPr algn="ctr"/>
            <a:t>189</a:t>
          </a:fld>
          <a:endParaRPr lang="en-IN" sz="1100">
            <a:solidFill>
              <a:schemeClr val="bg1"/>
            </a:solidFill>
          </a:endParaRPr>
        </a:p>
      </xdr:txBody>
    </xdr:sp>
    <xdr:clientData/>
  </xdr:twoCellAnchor>
  <xdr:twoCellAnchor>
    <xdr:from>
      <xdr:col>1</xdr:col>
      <xdr:colOff>238125</xdr:colOff>
      <xdr:row>10</xdr:row>
      <xdr:rowOff>19050</xdr:rowOff>
    </xdr:from>
    <xdr:to>
      <xdr:col>3</xdr:col>
      <xdr:colOff>619126</xdr:colOff>
      <xdr:row>14</xdr:row>
      <xdr:rowOff>28575</xdr:rowOff>
    </xdr:to>
    <xdr:sp macro="" textlink="pivot!B4">
      <xdr:nvSpPr>
        <xdr:cNvPr id="7" name="Rectangle 6">
          <a:extLst>
            <a:ext uri="{FF2B5EF4-FFF2-40B4-BE49-F238E27FC236}">
              <a16:creationId xmlns:a16="http://schemas.microsoft.com/office/drawing/2014/main" id="{4247E559-9A3E-44F5-A052-7E82B8194F32}"/>
            </a:ext>
          </a:extLst>
        </xdr:cNvPr>
        <xdr:cNvSpPr/>
      </xdr:nvSpPr>
      <xdr:spPr>
        <a:xfrm>
          <a:off x="533400" y="1924050"/>
          <a:ext cx="1314451" cy="771525"/>
        </a:xfrm>
        <a:prstGeom prst="rect">
          <a:avLst/>
        </a:prstGeom>
        <a:solidFill>
          <a:schemeClr val="accent6"/>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9A77272-23C0-43CC-8607-8ABE4E839EC5}" type="TxLink">
            <a:rPr lang="en-US" sz="2000" b="1" i="0" u="none" strike="noStrike">
              <a:solidFill>
                <a:schemeClr val="bg1"/>
              </a:solidFill>
              <a:latin typeface="+mj-lt"/>
              <a:ea typeface="+mn-ea"/>
              <a:cs typeface="+mn-cs"/>
            </a:rPr>
            <a:pPr marL="0" indent="0" algn="ctr"/>
            <a:t>₹ 96,623</a:t>
          </a:fld>
          <a:endParaRPr lang="en-US" sz="2000" b="1" i="0" u="none" strike="noStrike">
            <a:solidFill>
              <a:schemeClr val="bg1"/>
            </a:solidFill>
            <a:latin typeface="+mj-lt"/>
            <a:ea typeface="+mn-ea"/>
            <a:cs typeface="+mn-cs"/>
          </a:endParaRPr>
        </a:p>
      </xdr:txBody>
    </xdr:sp>
    <xdr:clientData/>
  </xdr:twoCellAnchor>
  <xdr:twoCellAnchor>
    <xdr:from>
      <xdr:col>2</xdr:col>
      <xdr:colOff>123826</xdr:colOff>
      <xdr:row>10</xdr:row>
      <xdr:rowOff>0</xdr:rowOff>
    </xdr:from>
    <xdr:to>
      <xdr:col>3</xdr:col>
      <xdr:colOff>552451</xdr:colOff>
      <xdr:row>11</xdr:row>
      <xdr:rowOff>47625</xdr:rowOff>
    </xdr:to>
    <xdr:sp macro="" textlink="">
      <xdr:nvSpPr>
        <xdr:cNvPr id="8" name="TextBox 7">
          <a:extLst>
            <a:ext uri="{FF2B5EF4-FFF2-40B4-BE49-F238E27FC236}">
              <a16:creationId xmlns:a16="http://schemas.microsoft.com/office/drawing/2014/main" id="{D68B64EC-B707-4D52-ADFA-2884DACB1C7C}"/>
            </a:ext>
          </a:extLst>
        </xdr:cNvPr>
        <xdr:cNvSpPr txBox="1"/>
      </xdr:nvSpPr>
      <xdr:spPr>
        <a:xfrm>
          <a:off x="666751" y="1905000"/>
          <a:ext cx="11144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rPr>
            <a:t>Amount</a:t>
          </a:r>
        </a:p>
      </xdr:txBody>
    </xdr:sp>
    <xdr:clientData/>
  </xdr:twoCellAnchor>
  <xdr:twoCellAnchor editAs="oneCell">
    <xdr:from>
      <xdr:col>2</xdr:col>
      <xdr:colOff>26676</xdr:colOff>
      <xdr:row>10</xdr:row>
      <xdr:rowOff>87842</xdr:rowOff>
    </xdr:from>
    <xdr:to>
      <xdr:col>2</xdr:col>
      <xdr:colOff>200398</xdr:colOff>
      <xdr:row>11</xdr:row>
      <xdr:rowOff>71064</xdr:rowOff>
    </xdr:to>
    <xdr:pic>
      <xdr:nvPicPr>
        <xdr:cNvPr id="9" name="Graphic 8">
          <a:extLst>
            <a:ext uri="{FF2B5EF4-FFF2-40B4-BE49-F238E27FC236}">
              <a16:creationId xmlns:a16="http://schemas.microsoft.com/office/drawing/2014/main" id="{9135214B-5A83-42B3-BD64-D49DED4EB61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569601" y="1992842"/>
          <a:ext cx="173722" cy="173722"/>
        </a:xfrm>
        <a:prstGeom prst="rect">
          <a:avLst/>
        </a:prstGeom>
      </xdr:spPr>
    </xdr:pic>
    <xdr:clientData/>
  </xdr:twoCellAnchor>
  <xdr:twoCellAnchor>
    <xdr:from>
      <xdr:col>2</xdr:col>
      <xdr:colOff>114301</xdr:colOff>
      <xdr:row>13</xdr:row>
      <xdr:rowOff>0</xdr:rowOff>
    </xdr:from>
    <xdr:to>
      <xdr:col>3</xdr:col>
      <xdr:colOff>514351</xdr:colOff>
      <xdr:row>13</xdr:row>
      <xdr:rowOff>152400</xdr:rowOff>
    </xdr:to>
    <xdr:sp macro="" textlink="pivot!C10">
      <xdr:nvSpPr>
        <xdr:cNvPr id="10" name="TextBox 9">
          <a:extLst>
            <a:ext uri="{FF2B5EF4-FFF2-40B4-BE49-F238E27FC236}">
              <a16:creationId xmlns:a16="http://schemas.microsoft.com/office/drawing/2014/main" id="{2BF45B98-6794-448C-9734-FE3BAC25635F}"/>
            </a:ext>
          </a:extLst>
        </xdr:cNvPr>
        <xdr:cNvSpPr txBox="1"/>
      </xdr:nvSpPr>
      <xdr:spPr>
        <a:xfrm>
          <a:off x="657226" y="2476500"/>
          <a:ext cx="10858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932D609-F76E-4B47-BBF8-1C8E22C275F6}" type="TxLink">
            <a:rPr lang="en-US" sz="1100" b="0" i="0" u="none" strike="noStrike">
              <a:solidFill>
                <a:schemeClr val="bg1"/>
              </a:solidFill>
              <a:latin typeface="Aptos"/>
              <a:ea typeface="+mn-ea"/>
              <a:cs typeface="+mn-cs"/>
            </a:rPr>
            <a:pPr marL="0" indent="0" algn="ctr"/>
            <a:t>₹ 18,415</a:t>
          </a:fld>
          <a:endParaRPr lang="en-IN" sz="1100" b="0" i="0" u="none" strike="noStrike">
            <a:solidFill>
              <a:schemeClr val="bg1"/>
            </a:solidFill>
            <a:latin typeface="Aptos"/>
            <a:ea typeface="+mn-ea"/>
            <a:cs typeface="+mn-cs"/>
          </a:endParaRPr>
        </a:p>
      </xdr:txBody>
    </xdr:sp>
    <xdr:clientData/>
  </xdr:twoCellAnchor>
  <xdr:twoCellAnchor>
    <xdr:from>
      <xdr:col>2</xdr:col>
      <xdr:colOff>0</xdr:colOff>
      <xdr:row>17</xdr:row>
      <xdr:rowOff>19050</xdr:rowOff>
    </xdr:from>
    <xdr:to>
      <xdr:col>3</xdr:col>
      <xdr:colOff>628651</xdr:colOff>
      <xdr:row>21</xdr:row>
      <xdr:rowOff>28575</xdr:rowOff>
    </xdr:to>
    <xdr:sp macro="" textlink="pivot!C4">
      <xdr:nvSpPr>
        <xdr:cNvPr id="11" name="Rectangle 10">
          <a:extLst>
            <a:ext uri="{FF2B5EF4-FFF2-40B4-BE49-F238E27FC236}">
              <a16:creationId xmlns:a16="http://schemas.microsoft.com/office/drawing/2014/main" id="{856F0855-CBB6-48EF-95E6-62DAA1FC5F0B}"/>
            </a:ext>
          </a:extLst>
        </xdr:cNvPr>
        <xdr:cNvSpPr/>
      </xdr:nvSpPr>
      <xdr:spPr>
        <a:xfrm>
          <a:off x="542925" y="3257550"/>
          <a:ext cx="1314451" cy="771525"/>
        </a:xfrm>
        <a:prstGeom prst="rect">
          <a:avLst/>
        </a:prstGeom>
        <a:solidFill>
          <a:schemeClr val="accent6"/>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1E1CFA6-2229-4026-905E-546F2BAB1586}" type="TxLink">
            <a:rPr lang="en-US" sz="2000" b="1" i="0" u="none" strike="noStrike">
              <a:solidFill>
                <a:schemeClr val="bg1"/>
              </a:solidFill>
              <a:latin typeface="+mj-lt"/>
              <a:ea typeface="+mn-ea"/>
              <a:cs typeface="+mn-cs"/>
            </a:rPr>
            <a:pPr marL="0" indent="0" algn="ctr"/>
            <a:t>89850</a:t>
          </a:fld>
          <a:endParaRPr lang="en-US" sz="2000" b="1" i="0" u="none" strike="noStrike">
            <a:solidFill>
              <a:schemeClr val="bg1"/>
            </a:solidFill>
            <a:latin typeface="+mj-lt"/>
            <a:ea typeface="+mn-ea"/>
            <a:cs typeface="+mn-cs"/>
          </a:endParaRPr>
        </a:p>
      </xdr:txBody>
    </xdr:sp>
    <xdr:clientData/>
  </xdr:twoCellAnchor>
  <xdr:twoCellAnchor>
    <xdr:from>
      <xdr:col>2</xdr:col>
      <xdr:colOff>123826</xdr:colOff>
      <xdr:row>17</xdr:row>
      <xdr:rowOff>0</xdr:rowOff>
    </xdr:from>
    <xdr:to>
      <xdr:col>3</xdr:col>
      <xdr:colOff>552451</xdr:colOff>
      <xdr:row>18</xdr:row>
      <xdr:rowOff>47625</xdr:rowOff>
    </xdr:to>
    <xdr:sp macro="" textlink="">
      <xdr:nvSpPr>
        <xdr:cNvPr id="12" name="TextBox 11">
          <a:extLst>
            <a:ext uri="{FF2B5EF4-FFF2-40B4-BE49-F238E27FC236}">
              <a16:creationId xmlns:a16="http://schemas.microsoft.com/office/drawing/2014/main" id="{096DEAA7-B6CF-4546-9477-1DCDC021AC26}"/>
            </a:ext>
          </a:extLst>
        </xdr:cNvPr>
        <xdr:cNvSpPr txBox="1"/>
      </xdr:nvSpPr>
      <xdr:spPr>
        <a:xfrm>
          <a:off x="666751" y="3238500"/>
          <a:ext cx="11144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rPr>
            <a:t>Duration</a:t>
          </a:r>
        </a:p>
      </xdr:txBody>
    </xdr:sp>
    <xdr:clientData/>
  </xdr:twoCellAnchor>
  <xdr:twoCellAnchor editAs="oneCell">
    <xdr:from>
      <xdr:col>2</xdr:col>
      <xdr:colOff>26676</xdr:colOff>
      <xdr:row>17</xdr:row>
      <xdr:rowOff>87842</xdr:rowOff>
    </xdr:from>
    <xdr:to>
      <xdr:col>2</xdr:col>
      <xdr:colOff>200398</xdr:colOff>
      <xdr:row>18</xdr:row>
      <xdr:rowOff>71064</xdr:rowOff>
    </xdr:to>
    <xdr:pic>
      <xdr:nvPicPr>
        <xdr:cNvPr id="13" name="Graphic 12">
          <a:extLst>
            <a:ext uri="{FF2B5EF4-FFF2-40B4-BE49-F238E27FC236}">
              <a16:creationId xmlns:a16="http://schemas.microsoft.com/office/drawing/2014/main" id="{EEAD1B06-7C6D-4E3B-88F9-6DAC01D0373A}"/>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569601" y="3326342"/>
          <a:ext cx="173722" cy="173722"/>
        </a:xfrm>
        <a:prstGeom prst="rect">
          <a:avLst/>
        </a:prstGeom>
      </xdr:spPr>
    </xdr:pic>
    <xdr:clientData/>
  </xdr:twoCellAnchor>
  <xdr:twoCellAnchor>
    <xdr:from>
      <xdr:col>2</xdr:col>
      <xdr:colOff>114301</xdr:colOff>
      <xdr:row>20</xdr:row>
      <xdr:rowOff>28575</xdr:rowOff>
    </xdr:from>
    <xdr:to>
      <xdr:col>3</xdr:col>
      <xdr:colOff>514351</xdr:colOff>
      <xdr:row>20</xdr:row>
      <xdr:rowOff>180975</xdr:rowOff>
    </xdr:to>
    <xdr:sp macro="" textlink="pivot!D10">
      <xdr:nvSpPr>
        <xdr:cNvPr id="14" name="TextBox 13">
          <a:extLst>
            <a:ext uri="{FF2B5EF4-FFF2-40B4-BE49-F238E27FC236}">
              <a16:creationId xmlns:a16="http://schemas.microsoft.com/office/drawing/2014/main" id="{0E085724-62F7-4281-A015-2D976D5E8A47}"/>
            </a:ext>
          </a:extLst>
        </xdr:cNvPr>
        <xdr:cNvSpPr txBox="1"/>
      </xdr:nvSpPr>
      <xdr:spPr>
        <a:xfrm>
          <a:off x="657226" y="3838575"/>
          <a:ext cx="10858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862E5DD-0307-47D4-B9CD-3B10F9CFBB40}" type="TxLink">
            <a:rPr lang="en-US" sz="1100" b="0" i="0" u="none" strike="noStrike">
              <a:solidFill>
                <a:schemeClr val="bg1"/>
              </a:solidFill>
              <a:latin typeface="Aptos"/>
              <a:ea typeface="+mn-ea"/>
              <a:cs typeface="+mn-cs"/>
            </a:rPr>
            <a:pPr marL="0" indent="0" algn="ctr"/>
            <a:t>16834</a:t>
          </a:fld>
          <a:endParaRPr lang="en-IN" sz="1100" b="0" i="0" u="none" strike="noStrike">
            <a:solidFill>
              <a:schemeClr val="bg1"/>
            </a:solidFill>
            <a:latin typeface="Aptos"/>
            <a:ea typeface="+mn-ea"/>
            <a:cs typeface="+mn-cs"/>
          </a:endParaRPr>
        </a:p>
      </xdr:txBody>
    </xdr:sp>
    <xdr:clientData/>
  </xdr:twoCellAnchor>
  <xdr:twoCellAnchor>
    <xdr:from>
      <xdr:col>2</xdr:col>
      <xdr:colOff>0</xdr:colOff>
      <xdr:row>23</xdr:row>
      <xdr:rowOff>19050</xdr:rowOff>
    </xdr:from>
    <xdr:to>
      <xdr:col>3</xdr:col>
      <xdr:colOff>628651</xdr:colOff>
      <xdr:row>27</xdr:row>
      <xdr:rowOff>28575</xdr:rowOff>
    </xdr:to>
    <xdr:sp macro="" textlink="pivot!D4">
      <xdr:nvSpPr>
        <xdr:cNvPr id="15" name="Rectangle 14">
          <a:extLst>
            <a:ext uri="{FF2B5EF4-FFF2-40B4-BE49-F238E27FC236}">
              <a16:creationId xmlns:a16="http://schemas.microsoft.com/office/drawing/2014/main" id="{C51E184C-487E-41A4-BD71-D80271DF297D}"/>
            </a:ext>
          </a:extLst>
        </xdr:cNvPr>
        <xdr:cNvSpPr/>
      </xdr:nvSpPr>
      <xdr:spPr>
        <a:xfrm>
          <a:off x="542925" y="4400550"/>
          <a:ext cx="1314451" cy="771525"/>
        </a:xfrm>
        <a:prstGeom prst="rect">
          <a:avLst/>
        </a:prstGeom>
        <a:solidFill>
          <a:schemeClr val="accent6"/>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3CC8B2A-9A7B-409E-AF80-BC36E91FED62}" type="TxLink">
            <a:rPr lang="en-US" sz="2500" b="1" i="0" u="none" strike="noStrike">
              <a:solidFill>
                <a:schemeClr val="bg1"/>
              </a:solidFill>
              <a:latin typeface="+mj-lt"/>
              <a:ea typeface="+mn-ea"/>
              <a:cs typeface="+mn-cs"/>
            </a:rPr>
            <a:pPr marL="0" indent="0" algn="ctr"/>
            <a:t>3.9</a:t>
          </a:fld>
          <a:endParaRPr lang="en-US" sz="2500" b="1" i="0" u="none" strike="noStrike">
            <a:solidFill>
              <a:schemeClr val="bg1"/>
            </a:solidFill>
            <a:latin typeface="+mj-lt"/>
            <a:ea typeface="+mn-ea"/>
            <a:cs typeface="+mn-cs"/>
          </a:endParaRPr>
        </a:p>
      </xdr:txBody>
    </xdr:sp>
    <xdr:clientData/>
  </xdr:twoCellAnchor>
  <xdr:twoCellAnchor>
    <xdr:from>
      <xdr:col>2</xdr:col>
      <xdr:colOff>123826</xdr:colOff>
      <xdr:row>23</xdr:row>
      <xdr:rowOff>0</xdr:rowOff>
    </xdr:from>
    <xdr:to>
      <xdr:col>3</xdr:col>
      <xdr:colOff>552451</xdr:colOff>
      <xdr:row>24</xdr:row>
      <xdr:rowOff>47625</xdr:rowOff>
    </xdr:to>
    <xdr:sp macro="" textlink="">
      <xdr:nvSpPr>
        <xdr:cNvPr id="16" name="TextBox 15">
          <a:extLst>
            <a:ext uri="{FF2B5EF4-FFF2-40B4-BE49-F238E27FC236}">
              <a16:creationId xmlns:a16="http://schemas.microsoft.com/office/drawing/2014/main" id="{B5432FC5-6A75-4D75-83B9-5307CBAAFFC1}"/>
            </a:ext>
          </a:extLst>
        </xdr:cNvPr>
        <xdr:cNvSpPr txBox="1"/>
      </xdr:nvSpPr>
      <xdr:spPr>
        <a:xfrm>
          <a:off x="666751" y="4381500"/>
          <a:ext cx="11144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rPr>
            <a:t>Avg.Rating</a:t>
          </a:r>
        </a:p>
      </xdr:txBody>
    </xdr:sp>
    <xdr:clientData/>
  </xdr:twoCellAnchor>
  <xdr:twoCellAnchor editAs="oneCell">
    <xdr:from>
      <xdr:col>2</xdr:col>
      <xdr:colOff>26676</xdr:colOff>
      <xdr:row>23</xdr:row>
      <xdr:rowOff>87842</xdr:rowOff>
    </xdr:from>
    <xdr:to>
      <xdr:col>2</xdr:col>
      <xdr:colOff>200398</xdr:colOff>
      <xdr:row>24</xdr:row>
      <xdr:rowOff>71064</xdr:rowOff>
    </xdr:to>
    <xdr:pic>
      <xdr:nvPicPr>
        <xdr:cNvPr id="17" name="Graphic 16">
          <a:extLst>
            <a:ext uri="{FF2B5EF4-FFF2-40B4-BE49-F238E27FC236}">
              <a16:creationId xmlns:a16="http://schemas.microsoft.com/office/drawing/2014/main" id="{A45ACE02-C1D3-4DC1-9D71-F8207338FE8B}"/>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rot="292431">
          <a:off x="569601" y="4469342"/>
          <a:ext cx="173722" cy="173722"/>
        </a:xfrm>
        <a:prstGeom prst="rect">
          <a:avLst/>
        </a:prstGeom>
      </xdr:spPr>
    </xdr:pic>
    <xdr:clientData/>
  </xdr:twoCellAnchor>
  <xdr:twoCellAnchor>
    <xdr:from>
      <xdr:col>2</xdr:col>
      <xdr:colOff>114301</xdr:colOff>
      <xdr:row>26</xdr:row>
      <xdr:rowOff>28575</xdr:rowOff>
    </xdr:from>
    <xdr:to>
      <xdr:col>3</xdr:col>
      <xdr:colOff>514351</xdr:colOff>
      <xdr:row>26</xdr:row>
      <xdr:rowOff>180975</xdr:rowOff>
    </xdr:to>
    <xdr:sp macro="" textlink="pivot!E10">
      <xdr:nvSpPr>
        <xdr:cNvPr id="18" name="TextBox 17">
          <a:extLst>
            <a:ext uri="{FF2B5EF4-FFF2-40B4-BE49-F238E27FC236}">
              <a16:creationId xmlns:a16="http://schemas.microsoft.com/office/drawing/2014/main" id="{CF6B8B97-479A-4F5A-8289-923CF33E885A}"/>
            </a:ext>
          </a:extLst>
        </xdr:cNvPr>
        <xdr:cNvSpPr txBox="1"/>
      </xdr:nvSpPr>
      <xdr:spPr>
        <a:xfrm>
          <a:off x="657226" y="4981575"/>
          <a:ext cx="10858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FFB71C2-BBDE-4AA3-9D9A-6FE35DBF882E}" type="TxLink">
            <a:rPr lang="en-US" sz="1100" b="0" i="0" u="none" strike="noStrike">
              <a:solidFill>
                <a:schemeClr val="bg1"/>
              </a:solidFill>
              <a:latin typeface="Aptos"/>
              <a:ea typeface="+mn-ea"/>
              <a:cs typeface="+mn-cs"/>
            </a:rPr>
            <a:pPr marL="0" indent="0" algn="ctr"/>
            <a:t>3.9</a:t>
          </a:fld>
          <a:endParaRPr lang="en-IN" sz="1100" b="0" i="0" u="none" strike="noStrike">
            <a:solidFill>
              <a:schemeClr val="bg1"/>
            </a:solidFill>
            <a:latin typeface="Aptos"/>
            <a:ea typeface="+mn-ea"/>
            <a:cs typeface="+mn-cs"/>
          </a:endParaRPr>
        </a:p>
      </xdr:txBody>
    </xdr:sp>
    <xdr:clientData/>
  </xdr:twoCellAnchor>
  <xdr:twoCellAnchor>
    <xdr:from>
      <xdr:col>2</xdr:col>
      <xdr:colOff>0</xdr:colOff>
      <xdr:row>29</xdr:row>
      <xdr:rowOff>19050</xdr:rowOff>
    </xdr:from>
    <xdr:to>
      <xdr:col>3</xdr:col>
      <xdr:colOff>628651</xdr:colOff>
      <xdr:row>33</xdr:row>
      <xdr:rowOff>28575</xdr:rowOff>
    </xdr:to>
    <xdr:sp macro="" textlink="pivot!E4">
      <xdr:nvSpPr>
        <xdr:cNvPr id="19" name="Rectangle 18">
          <a:extLst>
            <a:ext uri="{FF2B5EF4-FFF2-40B4-BE49-F238E27FC236}">
              <a16:creationId xmlns:a16="http://schemas.microsoft.com/office/drawing/2014/main" id="{024FE8AA-6182-4083-A4E6-B28A61FD4B42}"/>
            </a:ext>
          </a:extLst>
        </xdr:cNvPr>
        <xdr:cNvSpPr/>
      </xdr:nvSpPr>
      <xdr:spPr>
        <a:xfrm>
          <a:off x="542925" y="5543550"/>
          <a:ext cx="1314451" cy="771525"/>
        </a:xfrm>
        <a:prstGeom prst="rect">
          <a:avLst/>
        </a:prstGeom>
        <a:solidFill>
          <a:schemeClr val="accent6"/>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F597482-4D37-4E02-90A2-24991470AA10}" type="TxLink">
            <a:rPr lang="en-US" sz="2500" b="1" i="0" u="none" strike="noStrike">
              <a:solidFill>
                <a:schemeClr val="bg1"/>
              </a:solidFill>
              <a:latin typeface="+mj-lt"/>
              <a:ea typeface="+mn-ea"/>
              <a:cs typeface="+mn-cs"/>
            </a:rPr>
            <a:pPr marL="0" indent="0" algn="ctr"/>
            <a:t>307</a:t>
          </a:fld>
          <a:endParaRPr lang="en-US" sz="2500" b="1" i="0" u="none" strike="noStrike">
            <a:solidFill>
              <a:schemeClr val="bg1"/>
            </a:solidFill>
            <a:latin typeface="+mj-lt"/>
            <a:ea typeface="+mn-ea"/>
            <a:cs typeface="+mn-cs"/>
          </a:endParaRPr>
        </a:p>
      </xdr:txBody>
    </xdr:sp>
    <xdr:clientData/>
  </xdr:twoCellAnchor>
  <xdr:twoCellAnchor>
    <xdr:from>
      <xdr:col>2</xdr:col>
      <xdr:colOff>19050</xdr:colOff>
      <xdr:row>29</xdr:row>
      <xdr:rowOff>0</xdr:rowOff>
    </xdr:from>
    <xdr:to>
      <xdr:col>4</xdr:col>
      <xdr:colOff>28575</xdr:colOff>
      <xdr:row>30</xdr:row>
      <xdr:rowOff>47625</xdr:rowOff>
    </xdr:to>
    <xdr:sp macro="" textlink="">
      <xdr:nvSpPr>
        <xdr:cNvPr id="20" name="TextBox 19">
          <a:extLst>
            <a:ext uri="{FF2B5EF4-FFF2-40B4-BE49-F238E27FC236}">
              <a16:creationId xmlns:a16="http://schemas.microsoft.com/office/drawing/2014/main" id="{AF79688D-4619-4BAF-BCFF-382E19E7EA03}"/>
            </a:ext>
          </a:extLst>
        </xdr:cNvPr>
        <xdr:cNvSpPr txBox="1"/>
      </xdr:nvSpPr>
      <xdr:spPr>
        <a:xfrm>
          <a:off x="561975" y="5524500"/>
          <a:ext cx="13811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rPr>
            <a:t>Happy</a:t>
          </a:r>
          <a:r>
            <a:rPr lang="en-IN" sz="1100" baseline="0">
              <a:solidFill>
                <a:schemeClr val="bg1"/>
              </a:solidFill>
            </a:rPr>
            <a:t> Customer</a:t>
          </a:r>
          <a:endParaRPr lang="en-IN" sz="1100">
            <a:solidFill>
              <a:schemeClr val="bg1"/>
            </a:solidFill>
          </a:endParaRPr>
        </a:p>
      </xdr:txBody>
    </xdr:sp>
    <xdr:clientData/>
  </xdr:twoCellAnchor>
  <xdr:twoCellAnchor editAs="oneCell">
    <xdr:from>
      <xdr:col>1</xdr:col>
      <xdr:colOff>245751</xdr:colOff>
      <xdr:row>29</xdr:row>
      <xdr:rowOff>78317</xdr:rowOff>
    </xdr:from>
    <xdr:to>
      <xdr:col>2</xdr:col>
      <xdr:colOff>171823</xdr:colOff>
      <xdr:row>30</xdr:row>
      <xdr:rowOff>61539</xdr:rowOff>
    </xdr:to>
    <xdr:pic>
      <xdr:nvPicPr>
        <xdr:cNvPr id="21" name="Graphic 20">
          <a:extLst>
            <a:ext uri="{FF2B5EF4-FFF2-40B4-BE49-F238E27FC236}">
              <a16:creationId xmlns:a16="http://schemas.microsoft.com/office/drawing/2014/main" id="{2D76A0E1-2787-4D37-BBB4-F3C9D9AC3D6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541026" y="5602817"/>
          <a:ext cx="173722" cy="173722"/>
        </a:xfrm>
        <a:prstGeom prst="rect">
          <a:avLst/>
        </a:prstGeom>
      </xdr:spPr>
    </xdr:pic>
    <xdr:clientData/>
  </xdr:twoCellAnchor>
  <xdr:twoCellAnchor>
    <xdr:from>
      <xdr:col>2</xdr:col>
      <xdr:colOff>114301</xdr:colOff>
      <xdr:row>32</xdr:row>
      <xdr:rowOff>28575</xdr:rowOff>
    </xdr:from>
    <xdr:to>
      <xdr:col>3</xdr:col>
      <xdr:colOff>514351</xdr:colOff>
      <xdr:row>32</xdr:row>
      <xdr:rowOff>180975</xdr:rowOff>
    </xdr:to>
    <xdr:sp macro="" textlink="pivot!F10">
      <xdr:nvSpPr>
        <xdr:cNvPr id="22" name="TextBox 21">
          <a:extLst>
            <a:ext uri="{FF2B5EF4-FFF2-40B4-BE49-F238E27FC236}">
              <a16:creationId xmlns:a16="http://schemas.microsoft.com/office/drawing/2014/main" id="{AE4DFDD6-AEC2-46C7-90DE-D0CB2027183A}"/>
            </a:ext>
          </a:extLst>
        </xdr:cNvPr>
        <xdr:cNvSpPr txBox="1"/>
      </xdr:nvSpPr>
      <xdr:spPr>
        <a:xfrm>
          <a:off x="657226" y="6124575"/>
          <a:ext cx="10858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D811B6C-1AC5-4227-8F9C-34C60387F934}" type="TxLink">
            <a:rPr lang="en-US" sz="1100" b="0" i="0" u="none" strike="noStrike">
              <a:solidFill>
                <a:schemeClr val="bg1"/>
              </a:solidFill>
              <a:latin typeface="Aptos"/>
              <a:ea typeface="+mn-ea"/>
              <a:cs typeface="+mn-cs"/>
            </a:rPr>
            <a:pPr marL="0" indent="0" algn="ctr"/>
            <a:t>60</a:t>
          </a:fld>
          <a:endParaRPr lang="en-IN" sz="1100" b="0" i="0" u="none" strike="noStrike">
            <a:solidFill>
              <a:schemeClr val="bg1"/>
            </a:solidFill>
            <a:latin typeface="Aptos"/>
            <a:ea typeface="+mn-ea"/>
            <a:cs typeface="+mn-cs"/>
          </a:endParaRPr>
        </a:p>
      </xdr:txBody>
    </xdr:sp>
    <xdr:clientData/>
  </xdr:twoCellAnchor>
  <xdr:twoCellAnchor editAs="oneCell">
    <xdr:from>
      <xdr:col>14</xdr:col>
      <xdr:colOff>447675</xdr:colOff>
      <xdr:row>21</xdr:row>
      <xdr:rowOff>38100</xdr:rowOff>
    </xdr:from>
    <xdr:to>
      <xdr:col>16</xdr:col>
      <xdr:colOff>542925</xdr:colOff>
      <xdr:row>37</xdr:row>
      <xdr:rowOff>152400</xdr:rowOff>
    </xdr:to>
    <mc:AlternateContent xmlns:mc="http://schemas.openxmlformats.org/markup-compatibility/2006">
      <mc:Choice xmlns:a14="http://schemas.microsoft.com/office/drawing/2010/main" Requires="a14">
        <xdr:graphicFrame macro="">
          <xdr:nvGraphicFramePr>
            <xdr:cNvPr id="23" name="Representative">
              <a:extLst>
                <a:ext uri="{FF2B5EF4-FFF2-40B4-BE49-F238E27FC236}">
                  <a16:creationId xmlns:a16="http://schemas.microsoft.com/office/drawing/2014/main" id="{E56FAF3C-7C8F-47E2-8AC2-02E333E2B81C}"/>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9220200" y="4391025"/>
              <a:ext cx="1466850" cy="3162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85725</xdr:colOff>
      <xdr:row>4</xdr:row>
      <xdr:rowOff>38100</xdr:rowOff>
    </xdr:from>
    <xdr:to>
      <xdr:col>14</xdr:col>
      <xdr:colOff>200025</xdr:colOff>
      <xdr:row>17</xdr:row>
      <xdr:rowOff>85725</xdr:rowOff>
    </xdr:to>
    <xdr:graphicFrame macro="">
      <xdr:nvGraphicFramePr>
        <xdr:cNvPr id="25" name="Chart 24">
          <a:extLst>
            <a:ext uri="{FF2B5EF4-FFF2-40B4-BE49-F238E27FC236}">
              <a16:creationId xmlns:a16="http://schemas.microsoft.com/office/drawing/2014/main" id="{2B234587-2368-4790-80E7-E8627D9AB8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104774</xdr:colOff>
      <xdr:row>3</xdr:row>
      <xdr:rowOff>57150</xdr:rowOff>
    </xdr:from>
    <xdr:to>
      <xdr:col>9</xdr:col>
      <xdr:colOff>180975</xdr:colOff>
      <xdr:row>18</xdr:row>
      <xdr:rowOff>161925</xdr:rowOff>
    </xdr:to>
    <xdr:graphicFrame macro="">
      <xdr:nvGraphicFramePr>
        <xdr:cNvPr id="24" name="Chart 23">
          <a:extLst>
            <a:ext uri="{FF2B5EF4-FFF2-40B4-BE49-F238E27FC236}">
              <a16:creationId xmlns:a16="http://schemas.microsoft.com/office/drawing/2014/main" id="{BF45B12D-329D-48B5-8BA1-ED3B7E8448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28575</xdr:colOff>
      <xdr:row>21</xdr:row>
      <xdr:rowOff>19050</xdr:rowOff>
    </xdr:from>
    <xdr:to>
      <xdr:col>9</xdr:col>
      <xdr:colOff>581025</xdr:colOff>
      <xdr:row>38</xdr:row>
      <xdr:rowOff>47624</xdr:rowOff>
    </xdr:to>
    <xdr:graphicFrame macro="">
      <xdr:nvGraphicFramePr>
        <xdr:cNvPr id="26" name="Chart 25">
          <a:extLst>
            <a:ext uri="{FF2B5EF4-FFF2-40B4-BE49-F238E27FC236}">
              <a16:creationId xmlns:a16="http://schemas.microsoft.com/office/drawing/2014/main" id="{6675D2DB-A61D-4838-BAC2-5110B681C6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542926</xdr:colOff>
      <xdr:row>21</xdr:row>
      <xdr:rowOff>28575</xdr:rowOff>
    </xdr:from>
    <xdr:to>
      <xdr:col>14</xdr:col>
      <xdr:colOff>333376</xdr:colOff>
      <xdr:row>38</xdr:row>
      <xdr:rowOff>38099</xdr:rowOff>
    </xdr:to>
    <xdr:graphicFrame macro="">
      <xdr:nvGraphicFramePr>
        <xdr:cNvPr id="27" name="Chart 26">
          <a:extLst>
            <a:ext uri="{FF2B5EF4-FFF2-40B4-BE49-F238E27FC236}">
              <a16:creationId xmlns:a16="http://schemas.microsoft.com/office/drawing/2014/main" id="{98033135-4638-45B1-90CC-B04DC94364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219075</xdr:colOff>
      <xdr:row>3</xdr:row>
      <xdr:rowOff>57150</xdr:rowOff>
    </xdr:from>
    <xdr:to>
      <xdr:col>20</xdr:col>
      <xdr:colOff>600075</xdr:colOff>
      <xdr:row>18</xdr:row>
      <xdr:rowOff>152399</xdr:rowOff>
    </xdr:to>
    <xdr:graphicFrame macro="">
      <xdr:nvGraphicFramePr>
        <xdr:cNvPr id="29" name="Chart 28">
          <a:extLst>
            <a:ext uri="{FF2B5EF4-FFF2-40B4-BE49-F238E27FC236}">
              <a16:creationId xmlns:a16="http://schemas.microsoft.com/office/drawing/2014/main" id="{2AA0F232-B535-461B-BCA4-A4CD774E77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20</xdr:col>
      <xdr:colOff>638175</xdr:colOff>
      <xdr:row>3</xdr:row>
      <xdr:rowOff>76200</xdr:rowOff>
    </xdr:from>
    <xdr:to>
      <xdr:col>24</xdr:col>
      <xdr:colOff>95251</xdr:colOff>
      <xdr:row>18</xdr:row>
      <xdr:rowOff>161925</xdr:rowOff>
    </xdr:to>
    <xdr:graphicFrame macro="">
      <xdr:nvGraphicFramePr>
        <xdr:cNvPr id="30" name="Chart 29">
          <a:extLst>
            <a:ext uri="{FF2B5EF4-FFF2-40B4-BE49-F238E27FC236}">
              <a16:creationId xmlns:a16="http://schemas.microsoft.com/office/drawing/2014/main" id="{EBA8C98A-6C9F-4FE1-AB2F-548EDF266B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14</xdr:col>
      <xdr:colOff>276225</xdr:colOff>
      <xdr:row>3</xdr:row>
      <xdr:rowOff>57150</xdr:rowOff>
    </xdr:from>
    <xdr:to>
      <xdr:col>17</xdr:col>
      <xdr:colOff>180974</xdr:colOff>
      <xdr:row>18</xdr:row>
      <xdr:rowOff>161925</xdr:rowOff>
    </xdr:to>
    <xdr:graphicFrame macro="">
      <xdr:nvGraphicFramePr>
        <xdr:cNvPr id="31" name="Chart 30">
          <a:extLst>
            <a:ext uri="{FF2B5EF4-FFF2-40B4-BE49-F238E27FC236}">
              <a16:creationId xmlns:a16="http://schemas.microsoft.com/office/drawing/2014/main" id="{2978C2A8-71D1-4458-B22B-6AF04854A2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xdr:col>
      <xdr:colOff>333375</xdr:colOff>
      <xdr:row>19</xdr:row>
      <xdr:rowOff>123825</xdr:rowOff>
    </xdr:from>
    <xdr:to>
      <xdr:col>23</xdr:col>
      <xdr:colOff>523875</xdr:colOff>
      <xdr:row>21</xdr:row>
      <xdr:rowOff>57150</xdr:rowOff>
    </xdr:to>
    <xdr:sp macro="" textlink="">
      <xdr:nvSpPr>
        <xdr:cNvPr id="32" name="TextBox 31">
          <a:extLst>
            <a:ext uri="{FF2B5EF4-FFF2-40B4-BE49-F238E27FC236}">
              <a16:creationId xmlns:a16="http://schemas.microsoft.com/office/drawing/2014/main" id="{C4A9EB85-4F01-C81C-187B-460693D435DD}"/>
            </a:ext>
          </a:extLst>
        </xdr:cNvPr>
        <xdr:cNvSpPr txBox="1"/>
      </xdr:nvSpPr>
      <xdr:spPr>
        <a:xfrm>
          <a:off x="11163300" y="4095750"/>
          <a:ext cx="46101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t>City wise Represantative's</a:t>
          </a:r>
          <a:r>
            <a:rPr lang="en-IN" sz="1100" b="1" baseline="0"/>
            <a:t> Purchase Amount</a:t>
          </a:r>
          <a:endParaRPr lang="en-IN" sz="1100" b="1"/>
        </a:p>
      </xdr:txBody>
    </xdr:sp>
    <xdr:clientData/>
  </xdr:twoCellAnchor>
  <xdr:twoCellAnchor>
    <xdr:from>
      <xdr:col>1</xdr:col>
      <xdr:colOff>85725</xdr:colOff>
      <xdr:row>0</xdr:row>
      <xdr:rowOff>304800</xdr:rowOff>
    </xdr:from>
    <xdr:to>
      <xdr:col>16</xdr:col>
      <xdr:colOff>361950</xdr:colOff>
      <xdr:row>2</xdr:row>
      <xdr:rowOff>171450</xdr:rowOff>
    </xdr:to>
    <xdr:sp macro="" textlink="">
      <xdr:nvSpPr>
        <xdr:cNvPr id="33" name="TextBox 32">
          <a:extLst>
            <a:ext uri="{FF2B5EF4-FFF2-40B4-BE49-F238E27FC236}">
              <a16:creationId xmlns:a16="http://schemas.microsoft.com/office/drawing/2014/main" id="{FFB8A467-9FEF-47C8-A1A2-99A9DC6F42CF}"/>
            </a:ext>
          </a:extLst>
        </xdr:cNvPr>
        <xdr:cNvSpPr txBox="1"/>
      </xdr:nvSpPr>
      <xdr:spPr>
        <a:xfrm>
          <a:off x="381000" y="304800"/>
          <a:ext cx="10125075" cy="600075"/>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3000" b="1"/>
            <a:t>           CALL</a:t>
          </a:r>
          <a:r>
            <a:rPr lang="en-IN" sz="3000" b="1" baseline="0"/>
            <a:t> CENTER PERFORMANCE REPORT </a:t>
          </a:r>
          <a:r>
            <a:rPr lang="en-IN" sz="2000" b="1" baseline="0"/>
            <a:t>- 2023</a:t>
          </a:r>
          <a:endParaRPr lang="en-IN" sz="3000" b="1"/>
        </a:p>
      </xdr:txBody>
    </xdr:sp>
    <xdr:clientData/>
  </xdr:twoCellAnchor>
  <xdr:twoCellAnchor editAs="oneCell">
    <xdr:from>
      <xdr:col>2</xdr:col>
      <xdr:colOff>47624</xdr:colOff>
      <xdr:row>0</xdr:row>
      <xdr:rowOff>124594</xdr:rowOff>
    </xdr:from>
    <xdr:to>
      <xdr:col>3</xdr:col>
      <xdr:colOff>66675</xdr:colOff>
      <xdr:row>2</xdr:row>
      <xdr:rowOff>92667</xdr:rowOff>
    </xdr:to>
    <xdr:pic>
      <xdr:nvPicPr>
        <xdr:cNvPr id="34" name="Graphic 33" descr="Call center with solid fill">
          <a:extLst>
            <a:ext uri="{FF2B5EF4-FFF2-40B4-BE49-F238E27FC236}">
              <a16:creationId xmlns:a16="http://schemas.microsoft.com/office/drawing/2014/main" id="{10C33368-1119-4F1B-9F50-79A2599C94E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590549" y="124594"/>
          <a:ext cx="704851" cy="701498"/>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shal" refreshedDate="45788.749527662039" backgroundQuery="1" createdVersion="8" refreshedVersion="8" minRefreshableVersion="3" recordCount="0" supportSubquery="1" supportAdvancedDrill="1" xr:uid="{15E17DA2-6933-4D20-9EEF-4F26B9DE1062}">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3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s]" caption="Avg ratings"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FY]" caption="Sum of FY" measure="1" displayFolder="" measureGroup="calls" count="0" hidden="1">
      <extLst>
        <ext xmlns:x15="http://schemas.microsoft.com/office/spreadsheetml/2010/11/main" uri="{B97F6D7D-B522-45F9-BDA1-12C45D357490}">
          <x15:cacheHierarchy aggregatedColumn="7"/>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customers" count="0" hidden="1">
      <extLst>
        <ext xmlns:x15="http://schemas.microsoft.com/office/spreadsheetml/2010/11/main" uri="{B97F6D7D-B522-45F9-BDA1-12C45D357490}">
          <x15:cacheHierarchy aggregatedColumn="14"/>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shal" refreshedDate="45788.660061111113" backgroundQuery="1" createdVersion="8" refreshedVersion="8" minRefreshableVersion="3" recordCount="0" supportSubquery="1" supportAdvancedDrill="1" xr:uid="{B30459BE-8B23-4E6E-92B0-8D255AB3D8D9}">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3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s]" caption="Avg ratings"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FY]" caption="Sum of FY" measure="1" displayFolder="" measureGroup="calls" count="0" hidden="1">
      <extLst>
        <ext xmlns:x15="http://schemas.microsoft.com/office/spreadsheetml/2010/11/main" uri="{B97F6D7D-B522-45F9-BDA1-12C45D357490}">
          <x15:cacheHierarchy aggregatedColumn="7"/>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customers" count="0" hidden="1">
      <extLst>
        <ext xmlns:x15="http://schemas.microsoft.com/office/spreadsheetml/2010/11/main" uri="{B97F6D7D-B522-45F9-BDA1-12C45D357490}">
          <x15:cacheHierarchy aggregatedColumn="14"/>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shal" refreshedDate="45788.639749421294" backgroundQuery="1" createdVersion="8" refreshedVersion="8" minRefreshableVersion="3" recordCount="0" supportSubquery="1" supportAdvancedDrill="1" xr:uid="{C4C8884E-3DAB-492C-AF10-7529C263D788}">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s]" caption="Avg ratings" numFmtId="0" hierarchy="20" level="32767"/>
    <cacheField name="[Measures].[5*calls]" caption="5*calls" numFmtId="0" hierarchy="21" level="32767"/>
  </cacheFields>
  <cacheHierarchies count="3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s]" caption="Avg ratings" measure="1" displayFolder="" measureGroup="calls" count="0" oneField="1">
      <fieldsUsage count="1">
        <fieldUsage x="3"/>
      </fieldsUsage>
    </cacheHierarchy>
    <cacheHierarchy uniqueName="[Measures].[5*calls]" caption="5*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FY]" caption="Sum of FY" measure="1" displayFolder="" measureGroup="calls" count="0" hidden="1">
      <extLst>
        <ext xmlns:x15="http://schemas.microsoft.com/office/spreadsheetml/2010/11/main" uri="{B97F6D7D-B522-45F9-BDA1-12C45D357490}">
          <x15:cacheHierarchy aggregatedColumn="7"/>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customers" count="0" hidden="1">
      <extLst>
        <ext xmlns:x15="http://schemas.microsoft.com/office/spreadsheetml/2010/11/main" uri="{B97F6D7D-B522-45F9-BDA1-12C45D357490}">
          <x15:cacheHierarchy aggregatedColumn="14"/>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shal" refreshedDate="45788.794393750002" backgroundQuery="1" createdVersion="8" refreshedVersion="8" minRefreshableVersion="3" recordCount="0" supportSubquery="1" supportAdvancedDrill="1" xr:uid="{EB586F40-2491-4A01-8EC9-E50221E72D8C}">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s]" caption="Avg ratings" numFmtId="0" hierarchy="20" level="32767"/>
    <cacheField name="[Measures].[5*calls]" caption="5*calls" numFmtId="0" hierarchy="21" level="32767"/>
    <cacheField name="[calls].[Representative].[Representative]" caption="Representative" numFmtId="0" hierarchy="3" level="1">
      <sharedItems containsSemiMixedTypes="0" containsNonDate="0" containsString="0"/>
    </cacheField>
  </cacheFields>
  <cacheHierarchies count="3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s]" caption="Avg ratings" measure="1" displayFolder="" measureGroup="calls" count="0" oneField="1">
      <fieldsUsage count="1">
        <fieldUsage x="3"/>
      </fieldsUsage>
    </cacheHierarchy>
    <cacheHierarchy uniqueName="[Measures].[5*calls]" caption="5*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FY]" caption="Sum of FY" measure="1" displayFolder="" measureGroup="calls" count="0" hidden="1">
      <extLst>
        <ext xmlns:x15="http://schemas.microsoft.com/office/spreadsheetml/2010/11/main" uri="{B97F6D7D-B522-45F9-BDA1-12C45D357490}">
          <x15:cacheHierarchy aggregatedColumn="7"/>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customers" count="0" hidden="1">
      <extLst>
        <ext xmlns:x15="http://schemas.microsoft.com/office/spreadsheetml/2010/11/main" uri="{B97F6D7D-B522-45F9-BDA1-12C45D357490}">
          <x15:cacheHierarchy aggregatedColumn="14"/>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shal" refreshedDate="45788.794394560187" backgroundQuery="1" createdVersion="8" refreshedVersion="8" minRefreshableVersion="3" recordCount="0" supportSubquery="1" supportAdvancedDrill="1" xr:uid="{26CB6CC1-1B74-427D-BD53-3DD8A84A2585}">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4-01T00:00:00" maxDate="2023-04-30T00:00:00" count="21">
        <d v="2023-04-01T00:00:00"/>
        <d v="2023-04-04T00:00:00"/>
        <d v="2023-04-05T00:00:00"/>
        <d v="2023-04-06T00:00:00"/>
        <d v="2023-04-07T00:00:00"/>
        <d v="2023-04-08T00:00:00"/>
        <d v="2023-04-09T00:00:00"/>
        <d v="2023-04-10T00:00:00"/>
        <d v="2023-04-13T00:00:00"/>
        <d v="2023-04-14T00:00:00"/>
        <d v="2023-04-15T00:00:00"/>
        <d v="2023-04-16T00:00:00"/>
        <d v="2023-04-17T00:00:00"/>
        <d v="2023-04-19T00:00:00"/>
        <d v="2023-04-21T00:00:00"/>
        <d v="2023-04-22T00:00:00"/>
        <d v="2023-04-24T00:00:00"/>
        <d v="2023-04-25T00:00:00"/>
        <d v="2023-04-26T00:00:00"/>
        <d v="2023-04-28T00:00:00"/>
        <d v="2023-04-29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32" level="32767">
      <extLst>
        <ext xmlns:x14="http://schemas.microsoft.com/office/spreadsheetml/2009/9/main" uri="{63CAB8AC-B538-458d-9737-405883B0398D}">
          <x14:cacheField ignore="1"/>
        </ext>
      </extLst>
    </cacheField>
  </cacheFields>
  <cacheHierarchies count="33">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s]" caption="Avg ratings"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FY]" caption="Sum of FY" measure="1" displayFolder="" measureGroup="calls" count="0" hidden="1">
      <extLst>
        <ext xmlns:x15="http://schemas.microsoft.com/office/spreadsheetml/2010/11/main" uri="{B97F6D7D-B522-45F9-BDA1-12C45D357490}">
          <x15:cacheHierarchy aggregatedColumn="7"/>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customers" count="0" hidden="1">
      <extLst>
        <ext xmlns:x15="http://schemas.microsoft.com/office/spreadsheetml/2010/11/main" uri="{B97F6D7D-B522-45F9-BDA1-12C45D357490}">
          <x15:cacheHierarchy aggregatedColumn="14"/>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shal" refreshedDate="45788.794394907411" backgroundQuery="1" createdVersion="8" refreshedVersion="8" minRefreshableVersion="3" recordCount="0" supportSubquery="1" supportAdvancedDrill="1" xr:uid="{88C89072-3960-4D2F-8829-1D4311EBA64A}">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3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s]" caption="Avg ratings"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FY]" caption="Sum of FY" measure="1" displayFolder="" measureGroup="calls" count="0" hidden="1">
      <extLst>
        <ext xmlns:x15="http://schemas.microsoft.com/office/spreadsheetml/2010/11/main" uri="{B97F6D7D-B522-45F9-BDA1-12C45D357490}">
          <x15:cacheHierarchy aggregatedColumn="7"/>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customers" count="0" hidden="1">
      <extLst>
        <ext xmlns:x15="http://schemas.microsoft.com/office/spreadsheetml/2010/11/main" uri="{B97F6D7D-B522-45F9-BDA1-12C45D357490}">
          <x15:cacheHierarchy aggregatedColumn="14"/>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shal" refreshedDate="45788.794395486111" backgroundQuery="1" createdVersion="8" refreshedVersion="8" minRefreshableVersion="3" recordCount="0" supportSubquery="1" supportAdvancedDrill="1" xr:uid="{465CE7C1-8D47-4A2C-BBEA-68CE043121B6}">
  <cacheSource type="external" connectionId="1"/>
  <cacheFields count="1">
    <cacheField name="[calls].[Representative].[Representative]" caption="Representative" numFmtId="0" hierarchy="3" level="1">
      <sharedItems count="1">
        <s v="R01"/>
      </sharedItems>
    </cacheField>
  </cacheFields>
  <cacheHierarchies count="3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s]" caption="Avg ratings"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FY]" caption="Sum of FY" measure="1" displayFolder="" measureGroup="calls" count="0" hidden="1">
      <extLst>
        <ext xmlns:x15="http://schemas.microsoft.com/office/spreadsheetml/2010/11/main" uri="{B97F6D7D-B522-45F9-BDA1-12C45D357490}">
          <x15:cacheHierarchy aggregatedColumn="7"/>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customers" count="0" hidden="1">
      <extLst>
        <ext xmlns:x15="http://schemas.microsoft.com/office/spreadsheetml/2010/11/main" uri="{B97F6D7D-B522-45F9-BDA1-12C45D357490}">
          <x15:cacheHierarchy aggregatedColumn="14"/>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shal" refreshedDate="45788.794395949073" backgroundQuery="1" createdVersion="8" refreshedVersion="8" minRefreshableVersion="3" recordCount="0" supportSubquery="1" supportAdvancedDrill="1" xr:uid="{72BF5C3D-DB06-435D-AAB6-81F14FC3E748}">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3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s]" caption="Avg ratings"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FY]" caption="Sum of FY" measure="1" displayFolder="" measureGroup="calls" count="0" hidden="1">
      <extLst>
        <ext xmlns:x15="http://schemas.microsoft.com/office/spreadsheetml/2010/11/main" uri="{B97F6D7D-B522-45F9-BDA1-12C45D357490}">
          <x15:cacheHierarchy aggregatedColumn="7"/>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customers" count="0" hidden="1">
      <extLst>
        <ext xmlns:x15="http://schemas.microsoft.com/office/spreadsheetml/2010/11/main" uri="{B97F6D7D-B522-45F9-BDA1-12C45D357490}">
          <x15:cacheHierarchy aggregatedColumn="14"/>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shal" refreshedDate="45788.794396527781" backgroundQuery="1" createdVersion="8" refreshedVersion="8" minRefreshableVersion="3" recordCount="0" supportSubquery="1" supportAdvancedDrill="1" xr:uid="{DCF99DA5-4AA8-4B9F-877D-7C360778E583}">
  <cacheSource type="external" connectionId="1"/>
  <cacheFields count="2">
    <cacheField name="[calls].[Representative].[Representative]" caption="Representative" numFmtId="0" hierarchy="3" level="1">
      <sharedItems count="5">
        <s v="R01"/>
        <s v="R02" u="1"/>
        <s v="R03" u="1"/>
        <s v="R05" u="1"/>
        <s v="R04" u="1"/>
      </sharedItems>
    </cacheField>
    <cacheField name="[Measures].[5*calls]" caption="5*calls" numFmtId="0" hierarchy="21" level="32767"/>
  </cacheFields>
  <cacheHierarchies count="3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s]" caption="Avg ratings" measure="1" displayFolder="" measureGroup="calls" count="0"/>
    <cacheHierarchy uniqueName="[Measures].[5*calls]" caption="5*calls" measure="1" displayFolder="" measureGroup="calls" count="0" oneField="1">
      <fieldsUsage count="1">
        <fieldUsage x="1"/>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FY]" caption="Sum of FY" measure="1" displayFolder="" measureGroup="calls" count="0" hidden="1">
      <extLst>
        <ext xmlns:x15="http://schemas.microsoft.com/office/spreadsheetml/2010/11/main" uri="{B97F6D7D-B522-45F9-BDA1-12C45D357490}">
          <x15:cacheHierarchy aggregatedColumn="7"/>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customers" count="0" hidden="1">
      <extLst>
        <ext xmlns:x15="http://schemas.microsoft.com/office/spreadsheetml/2010/11/main" uri="{B97F6D7D-B522-45F9-BDA1-12C45D357490}">
          <x15:cacheHierarchy aggregatedColumn="14"/>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shal" refreshedDate="45788.794397106481" backgroundQuery="1" createdVersion="8" refreshedVersion="8" minRefreshableVersion="3" recordCount="0" supportSubquery="1" supportAdvancedDrill="1" xr:uid="{52760A04-30F0-4DE4-BB66-E116BC9C61DB}">
  <cacheSource type="external" connectionId="1"/>
  <cacheFields count="4">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3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s]" caption="Avg ratings"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FY]" caption="Sum of FY" measure="1" displayFolder="" measureGroup="calls" count="0" hidden="1">
      <extLst>
        <ext xmlns:x15="http://schemas.microsoft.com/office/spreadsheetml/2010/11/main" uri="{B97F6D7D-B522-45F9-BDA1-12C45D357490}">
          <x15:cacheHierarchy aggregatedColumn="7"/>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customers" count="0" hidden="1">
      <extLst>
        <ext xmlns:x15="http://schemas.microsoft.com/office/spreadsheetml/2010/11/main" uri="{B97F6D7D-B522-45F9-BDA1-12C45D357490}">
          <x15:cacheHierarchy aggregatedColumn="14"/>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shal" refreshedDate="45788.639745949076" backgroundQuery="1" createdVersion="3" refreshedVersion="8" minRefreshableVersion="3" recordCount="0" supportSubquery="1" supportAdvancedDrill="1" xr:uid="{C779F0DB-B901-496F-806E-354D3591130F}">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s]" caption="Avg ratings"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1894475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52BD09-2E23-4AFE-9581-CA613936F5EA}" name="REP 5 STARS %" cacheId="198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1">
  <location ref="M35:N37" firstHeaderRow="1" firstDataRow="1" firstDataCol="1"/>
  <pivotFields count="2">
    <pivotField axis="axisRow" allDrilled="1" subtotalTop="0" showAll="0" dataSourceSort="1" defaultSubtotal="0" defaultAttributeDrillState="1">
      <items count="5">
        <item s="1" x="0"/>
        <item x="1"/>
        <item x="2"/>
        <item x="3"/>
        <item x="4"/>
      </items>
    </pivotField>
    <pivotField dataField="1" subtotalTop="0" showAll="0" defaultSubtotal="0"/>
  </pivotFields>
  <rowFields count="1">
    <field x="0"/>
  </rowFields>
  <rowItems count="2">
    <i>
      <x/>
    </i>
    <i t="grand">
      <x/>
    </i>
  </rowItems>
  <colItems count="1">
    <i/>
  </colItems>
  <dataFields count="1">
    <dataField fld="1" subtotal="count" baseField="0" baseItem="0"/>
  </dataFields>
  <chartFormats count="6">
    <chartFormat chart="39" format="7" series="1">
      <pivotArea type="data" outline="0" fieldPosition="0">
        <references count="1">
          <reference field="4294967294" count="1" selected="0">
            <x v="0"/>
          </reference>
        </references>
      </pivotArea>
    </chartFormat>
    <chartFormat chart="39" format="8">
      <pivotArea type="data" outline="0" fieldPosition="0">
        <references count="2">
          <reference field="4294967294" count="1" selected="0">
            <x v="0"/>
          </reference>
          <reference field="0" count="1" selected="0">
            <x v="0"/>
          </reference>
        </references>
      </pivotArea>
    </chartFormat>
    <chartFormat chart="39" format="9">
      <pivotArea type="data" outline="0" fieldPosition="0">
        <references count="2">
          <reference field="4294967294" count="1" selected="0">
            <x v="0"/>
          </reference>
          <reference field="0" count="1" selected="0">
            <x v="1"/>
          </reference>
        </references>
      </pivotArea>
    </chartFormat>
    <chartFormat chart="39" format="10">
      <pivotArea type="data" outline="0" fieldPosition="0">
        <references count="2">
          <reference field="4294967294" count="1" selected="0">
            <x v="0"/>
          </reference>
          <reference field="0" count="1" selected="0">
            <x v="2"/>
          </reference>
        </references>
      </pivotArea>
    </chartFormat>
    <chartFormat chart="39" format="11">
      <pivotArea type="data" outline="0" fieldPosition="0">
        <references count="2">
          <reference field="4294967294" count="1" selected="0">
            <x v="0"/>
          </reference>
          <reference field="0" count="1" selected="0">
            <x v="4"/>
          </reference>
        </references>
      </pivotArea>
    </chartFormat>
    <chartFormat chart="39" format="12">
      <pivotArea type="data" outline="0" fieldPosition="0">
        <references count="2">
          <reference field="4294967294" count="1" selected="0">
            <x v="0"/>
          </reference>
          <reference field="0" count="1" selected="0">
            <x v="3"/>
          </reference>
        </references>
      </pivotArea>
    </chartFormat>
  </chartFormats>
  <pivotHierarchies count="3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0F7EC5-5462-45A5-85CD-8B11267A1890}" name="rep amounts" cacheId="182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1">
  <location ref="B61:H80"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3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D830EC-4867-48AF-B4CD-69C28D9B4461}" name="rep satisfaction" cacheId="19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I49:J55"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30" format="2"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682208-3A69-4E3C-8A52-9A08C8E09334}" name="PivotTable9" cacheId="198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50:G55"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32">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6EF6B2B-D792-4353-B8B5-F3413B609E09}" name="selected rep  pivot" cacheId="197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46:B47"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pivotHierarchies count="3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4725747-7D79-4957-ACCF-2B7B6795AC0C}" name="reps pivott" cacheId="18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5:D41"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formats count="1">
    <format dxfId="5">
      <pivotArea collapsedLevelsAreSubtotals="1" fieldPosition="0">
        <references count="2">
          <reference field="4294967294" count="1" selected="0">
            <x v="1"/>
          </reference>
          <reference field="0" count="1">
            <x v="1"/>
          </reference>
        </references>
      </pivotArea>
    </format>
  </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B912520-8329-4730-9E2B-5F8B2F2087AC}" name="weekly trend" cacheId="197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H18:I26" firstHeaderRow="1" firstDataRow="1" firstDataCol="1"/>
  <pivotFields count="3">
    <pivotField axis="axisRow" allDrilled="1" subtotalTop="0" showAll="0" sortType="ascending" defaultSubtotal="0" defaultAttributeDrillState="1">
      <items count="7">
        <item x="1"/>
        <item x="5"/>
        <item x="6"/>
        <item x="4"/>
        <item x="0"/>
        <item x="2"/>
        <item x="3"/>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2">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0" count="1" selected="0">
            <x v="0"/>
          </reference>
        </references>
      </pivotArea>
    </chartFormat>
  </chartFormats>
  <pivotHierarchies count="32">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18DFD5C-3059-4367-B235-0F3DC8A150FE}" name="monthly trend" cacheId="197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B18:D31"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8191518-0F02-46B7-96AF-983930F87EBA}" name="rep pivot" cacheId="196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9:F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32">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40E7EA6-12B5-4286-90E5-DBD280495B3C}" name="summary pivot" cacheId="183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11</v>
  </rv>
  <rv s="1">
    <v>1</v>
    <v>5</v>
    <v>A person in a suit and tie
Description automatically generated</v>
  </rv>
  <rv s="1">
    <v>2</v>
    <v>5</v>
    <v>Business woman raising hand</v>
  </rv>
  <rv s="1">
    <v>3</v>
    <v>5</v>
    <v>Young businessman writing on notebook</v>
  </rv>
  <rv s="1">
    <v>4</v>
    <v>5</v>
    <v>Business woman shrugging</v>
  </rv>
</rvData>
</file>

<file path=xl/richData/rdrichvaluestructure.xml><?xml version="1.0" encoding="utf-8"?>
<rvStructures xmlns="http://schemas.microsoft.com/office/spreadsheetml/2017/richdata" count="2">
  <s t="_error">
    <k n="errorType" t="i"/>
  </s>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9A6974A4-6B61-4835-BE02-7BAC756E6AA6}" sourceName="[calls].[Representative]">
  <pivotTables>
    <pivotTable tabId="7" name="rep pivot"/>
    <pivotTable tabId="7" name="monthly trend"/>
    <pivotTable tabId="7" name="weekly trend"/>
    <pivotTable tabId="7" name="selected rep  pivot"/>
    <pivotTable tabId="7" name="rep satisfaction"/>
    <pivotTable tabId="7" name="REP 5 STARS %"/>
    <pivotTable tabId="7" name="PivotTable9"/>
  </pivotTables>
  <data>
    <olap pivotCacheId="718944751">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62BA46B6-D6DF-4999-B1AD-88D123EC6C5F}" cache="Slicer_Representative" caption="Representative" level="1" style="SlicerStyleDark6"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9"/>
    <tableColumn id="5" xr3:uid="{5A35565E-8707-4DED-AD15-A0669D67B382}" name="Date of Call" dataDxfId="18"/>
    <tableColumn id="6" xr3:uid="{F2E4F158-B41F-47BC-8DF8-DFCADFEE4E40}" name="Purchase Amount"/>
    <tableColumn id="7" xr3:uid="{04B291B5-47BD-4F78-8FD8-D1551CCA6BD9}" name="Satisfaction Rating"/>
    <tableColumn id="8" xr3:uid="{6E4123C0-0B17-43B8-A142-A1E540CE974C}" name="FY" dataDxfId="17">
      <calculatedColumnFormula>IF(MONTH(calls[[#This Row],[Date of Call]])&lt;=6, YEAR(calls[[#This Row],[Date of Call]]), YEAR(calls[[#This Row],[Date of Call]])+1)</calculatedColumnFormula>
    </tableColumn>
    <tableColumn id="9" xr3:uid="{199FA271-5E9B-46CE-9BC6-2801F92CD17E}" name="Day of week" dataDxfId="16">
      <calculatedColumnFormula>TEXT(calls[[#This Row],[Date of Call]],"DDDD")</calculatedColumnFormula>
    </tableColumn>
    <tableColumn id="10" xr3:uid="{328CDB09-95B8-4D5E-9ED9-EF0D363735A1}" name="Duration Bucket" dataDxfId="15">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4">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3" headerRowBorderDxfId="12" tableBorderDxfId="11" totalsRowBorderDxfId="10">
  <autoFilter ref="Q3:T18" xr:uid="{27158F51-A707-4171-8A04-81FB0AABCBA5}"/>
  <tableColumns count="4">
    <tableColumn id="1" xr3:uid="{02688061-6A8C-4E23-B7FF-D00CD8B58CAC}" name="Customer ID" dataDxfId="9"/>
    <tableColumn id="2" xr3:uid="{771678B6-DB44-426B-9874-B4E421A440D5}" name="Gedner" dataDxfId="8"/>
    <tableColumn id="3" xr3:uid="{B0D41C62-587E-494D-B49A-603F2C05F8D3}" name="Age" dataDxfId="7"/>
    <tableColumn id="4" xr3:uid="{663F92D6-FE31-4D81-9E01-8D066DDC8A88}" name="City" dataDxfId="6"/>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3">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B4" zoomScale="115" zoomScaleNormal="115" workbookViewId="0">
      <selection activeCell="C19" sqref="C19"/>
    </sheetView>
  </sheetViews>
  <sheetFormatPr defaultRowHeight="15" x14ac:dyDescent="0.25"/>
  <cols>
    <col min="1" max="1" width="3.25" customWidth="1"/>
    <col min="2" max="2" width="14.625" customWidth="1"/>
    <col min="3" max="3" width="12.875" customWidth="1"/>
    <col min="4" max="4" width="16.625" customWidth="1"/>
    <col min="5" max="5" width="15" customWidth="1"/>
    <col min="6" max="6" width="16.125" customWidth="1"/>
    <col min="7" max="7" width="17.25" customWidth="1"/>
    <col min="8" max="8" width="18.375" customWidth="1"/>
    <col min="9" max="9" width="17.25" customWidth="1"/>
    <col min="10" max="12" width="15.5" customWidth="1"/>
    <col min="13" max="16" width="7.5" customWidth="1"/>
    <col min="17" max="17" width="14.625" customWidth="1"/>
    <col min="20" max="20" width="10.625" customWidth="1"/>
  </cols>
  <sheetData>
    <row r="1" spans="2:20" s="4" customFormat="1" ht="48" customHeight="1" x14ac:dyDescent="0.25">
      <c r="B1" s="5" t="s">
        <v>1003</v>
      </c>
    </row>
    <row r="2" spans="2:20" x14ac:dyDescent="0.25">
      <c r="R2" s="1"/>
    </row>
    <row r="3" spans="2:20" x14ac:dyDescent="0.2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2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2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2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2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2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2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2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2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2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2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2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2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2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2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2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2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2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2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2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2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2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2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2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2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2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2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2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2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2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2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2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2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2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2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2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2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2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2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2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2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2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2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2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2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2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2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2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2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2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2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2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2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2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2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2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2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2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2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2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2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2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2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2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2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2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2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2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2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2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2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2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2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2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2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2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2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2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2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2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2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2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2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2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2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2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2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2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2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2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2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2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2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2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2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2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2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2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2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2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2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2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2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2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2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2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2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2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2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2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2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2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2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2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2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2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2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2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2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2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2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2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2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2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2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2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2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2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2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2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2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2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2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2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2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2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2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2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2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2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2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2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2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2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2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2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2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2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2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2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2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2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2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2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2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2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2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2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2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2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2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2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2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2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2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2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2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2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2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2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2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2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2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2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2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2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2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2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2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2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2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2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2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2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2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2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2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2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2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2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2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2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2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2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2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2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2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2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2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2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2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2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2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2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2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2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2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2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2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2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2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2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2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2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2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2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2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2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2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2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2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2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2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2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2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2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2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2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2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2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2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2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2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2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2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2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2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2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2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2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2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2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2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2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2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2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2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2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2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2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2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2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2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2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2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2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2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2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2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2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2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2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2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2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2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2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2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2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2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2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2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2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2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2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2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2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2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2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2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2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2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2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2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2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2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2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2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2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2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2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2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2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2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2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2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2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2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2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2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2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2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2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2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2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2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2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2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2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2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2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2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2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2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2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2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2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2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2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2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2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2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2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2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2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2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2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2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2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2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2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2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2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2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2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2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2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2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2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2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2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2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2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2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2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2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2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2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2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2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2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2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2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2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2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2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2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2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2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2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2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2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2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2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2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2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2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2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2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2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2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2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2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2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2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2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2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2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2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2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2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2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2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2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2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2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2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2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2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2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2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2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2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2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2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2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2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2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2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2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2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2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2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2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2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2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2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2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2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2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2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2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2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2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2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2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2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2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2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2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2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2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2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2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2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2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2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2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2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2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2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2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2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2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2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2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2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2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2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2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2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2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2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2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2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2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2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2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2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2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2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2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2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2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2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2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2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2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2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2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2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2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2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2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2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2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2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2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2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2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2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2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2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2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2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2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2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2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2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2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2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2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2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2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2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2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2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2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2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2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2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2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2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2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2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2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2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2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2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2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2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2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2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2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2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2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2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2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2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2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2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2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2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2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2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2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2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2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2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2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2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2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2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2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2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2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2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2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2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2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2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2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2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2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2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2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2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2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2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2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2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2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2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2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2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2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2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2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2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2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2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2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2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2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2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2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2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2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2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2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2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2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2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2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2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2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2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2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2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2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2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2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2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2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2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2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2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2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2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2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2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2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2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2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2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2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2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2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2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2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2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2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2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2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2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2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2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2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2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2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2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2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2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2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2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2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2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2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2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2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2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2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2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2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2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2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2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2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2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2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2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2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2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2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2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2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2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2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2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2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2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2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2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2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2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2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2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2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2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2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2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2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2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2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2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2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2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2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2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2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2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2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2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2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2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2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2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2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2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2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2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2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2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2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2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2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2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2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2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2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2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2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2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2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2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2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2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2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2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2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2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2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2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2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2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2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2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2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2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2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2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2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2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2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2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2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2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2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2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2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2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2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2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2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2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2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2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2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2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2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2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2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2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2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2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2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2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2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2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2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2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2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2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2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2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2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2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2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2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2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2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2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2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2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2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2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2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2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2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2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2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2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2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2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2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2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2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2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2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2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2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2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2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2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2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2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2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2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2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2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2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2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2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2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2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2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2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2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2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2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2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2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2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2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2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2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2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2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2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2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2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2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2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2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2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2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2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2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2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2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2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2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2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2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2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2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2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2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2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2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2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2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2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2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2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2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2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2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2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2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2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2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2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2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2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2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2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2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2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2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2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2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2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2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2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2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2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2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2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2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2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2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2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2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2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2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2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2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2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2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2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2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2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2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2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2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2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2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2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2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2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2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2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2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2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2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2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2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2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2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2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2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2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2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2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2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2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2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2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2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2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2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2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2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2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2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2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2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2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2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2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2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2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2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2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2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2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2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2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2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2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2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2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2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2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2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2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2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2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2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2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2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2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2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2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2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2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2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2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2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2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2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2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2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2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2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2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2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2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2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2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2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2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2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2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2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2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2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2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2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2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2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2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2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2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2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2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2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2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2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2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2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2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2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2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2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2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2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2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2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2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2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2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2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2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2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2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2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2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2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2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2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2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2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2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2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2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2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2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2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2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2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2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2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2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2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2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2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2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2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2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2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2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2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2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2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2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2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2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2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2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2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2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2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2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2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2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2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2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2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2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2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F3" sqref="F3"/>
    </sheetView>
  </sheetViews>
  <sheetFormatPr defaultRowHeight="15" x14ac:dyDescent="0.25"/>
  <cols>
    <col min="5" max="5" width="10.875" customWidth="1"/>
    <col min="6" max="6" width="9.875" customWidth="1"/>
  </cols>
  <sheetData>
    <row r="2" spans="5:6" x14ac:dyDescent="0.25">
      <c r="E2" t="s">
        <v>1040</v>
      </c>
      <c r="F2" t="s">
        <v>1041</v>
      </c>
    </row>
    <row r="3" spans="5:6" ht="25.5" customHeight="1" x14ac:dyDescent="0.25">
      <c r="E3" t="s">
        <v>11</v>
      </c>
      <c r="F3" t="e" vm="1">
        <v>#VALUE!</v>
      </c>
    </row>
    <row r="4" spans="5:6" ht="25.5" customHeight="1" x14ac:dyDescent="0.25">
      <c r="E4" t="s">
        <v>9</v>
      </c>
      <c r="F4" t="e" vm="2">
        <v>#VALUE!</v>
      </c>
    </row>
    <row r="5" spans="5:6" ht="25.5" customHeight="1" x14ac:dyDescent="0.25">
      <c r="E5" t="s">
        <v>6</v>
      </c>
      <c r="F5" t="e" vm="3">
        <v>#VALUE!</v>
      </c>
    </row>
    <row r="6" spans="5:6" ht="25.5" customHeight="1" x14ac:dyDescent="0.25">
      <c r="E6" t="s">
        <v>13</v>
      </c>
      <c r="F6" t="e" vm="4">
        <v>#VALUE!</v>
      </c>
    </row>
    <row r="7" spans="5:6" ht="25.5" customHeight="1" x14ac:dyDescent="0.25">
      <c r="E7" t="s">
        <v>10</v>
      </c>
      <c r="F7" t="e" vm="5">
        <v>#VALUE!</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4E796-80EB-40F7-BA3B-6F1664467621}">
  <dimension ref="A3:T86"/>
  <sheetViews>
    <sheetView topLeftCell="A38" zoomScaleNormal="100" workbookViewId="0">
      <selection activeCell="M49" sqref="M49:N56"/>
    </sheetView>
  </sheetViews>
  <sheetFormatPr defaultRowHeight="15" x14ac:dyDescent="0.25"/>
  <cols>
    <col min="1" max="1" width="9.25" bestFit="1" customWidth="1"/>
    <col min="2" max="2" width="12.625" bestFit="1" customWidth="1"/>
    <col min="3" max="3" width="9.25" bestFit="1" customWidth="1"/>
    <col min="4" max="4" width="12.625" bestFit="1" customWidth="1"/>
    <col min="5" max="5" width="15.875" bestFit="1" customWidth="1"/>
    <col min="6" max="6" width="4.875" bestFit="1" customWidth="1"/>
    <col min="7" max="7" width="10.875" bestFit="1" customWidth="1"/>
    <col min="8" max="9" width="12.625" bestFit="1" customWidth="1"/>
    <col min="10" max="10" width="9.25" bestFit="1" customWidth="1"/>
    <col min="11" max="11" width="6.75" bestFit="1" customWidth="1"/>
    <col min="12" max="12" width="10.875" bestFit="1" customWidth="1"/>
    <col min="13" max="13" width="12.625" bestFit="1" customWidth="1"/>
    <col min="14" max="14" width="6.75" bestFit="1" customWidth="1"/>
    <col min="15" max="15" width="12.125" bestFit="1" customWidth="1"/>
    <col min="16" max="19" width="6.25" bestFit="1" customWidth="1"/>
    <col min="20" max="20" width="10.875" bestFit="1" customWidth="1"/>
  </cols>
  <sheetData>
    <row r="3" spans="1:6" x14ac:dyDescent="0.25">
      <c r="A3" t="s">
        <v>1042</v>
      </c>
      <c r="B3" t="s">
        <v>1043</v>
      </c>
      <c r="C3" t="s">
        <v>1044</v>
      </c>
      <c r="D3" t="s">
        <v>1045</v>
      </c>
      <c r="E3" t="s">
        <v>1046</v>
      </c>
    </row>
    <row r="4" spans="1:6" x14ac:dyDescent="0.25">
      <c r="A4" s="21">
        <v>1000</v>
      </c>
      <c r="B4" s="22">
        <v>96623</v>
      </c>
      <c r="C4" s="21">
        <v>89850</v>
      </c>
      <c r="D4" s="23">
        <v>3.8854000000000033</v>
      </c>
      <c r="E4" s="21">
        <v>307</v>
      </c>
    </row>
    <row r="9" spans="1:6" x14ac:dyDescent="0.25">
      <c r="B9" t="s">
        <v>1042</v>
      </c>
      <c r="C9" t="s">
        <v>1043</v>
      </c>
      <c r="D9" t="s">
        <v>1044</v>
      </c>
      <c r="E9" t="s">
        <v>1045</v>
      </c>
      <c r="F9" t="s">
        <v>1046</v>
      </c>
    </row>
    <row r="10" spans="1:6" x14ac:dyDescent="0.25">
      <c r="B10" s="21">
        <v>189</v>
      </c>
      <c r="C10" s="22">
        <v>18415</v>
      </c>
      <c r="D10" s="21">
        <v>16834</v>
      </c>
      <c r="E10" s="23">
        <v>3.9227513227513247</v>
      </c>
      <c r="F10" s="21">
        <v>60</v>
      </c>
    </row>
    <row r="18" spans="2:9" x14ac:dyDescent="0.25">
      <c r="B18" s="24" t="s">
        <v>1047</v>
      </c>
      <c r="C18" t="s">
        <v>1042</v>
      </c>
      <c r="D18" t="s">
        <v>1068</v>
      </c>
      <c r="H18" s="24" t="s">
        <v>1047</v>
      </c>
      <c r="I18" t="s">
        <v>1042</v>
      </c>
    </row>
    <row r="19" spans="2:9" x14ac:dyDescent="0.25">
      <c r="B19" s="25" t="s">
        <v>1056</v>
      </c>
      <c r="C19" s="21">
        <v>16</v>
      </c>
      <c r="D19" s="21">
        <v>16</v>
      </c>
      <c r="H19" s="25" t="s">
        <v>1050</v>
      </c>
      <c r="I19" s="21">
        <v>30</v>
      </c>
    </row>
    <row r="20" spans="2:9" x14ac:dyDescent="0.25">
      <c r="B20" s="25" t="s">
        <v>1057</v>
      </c>
      <c r="C20" s="21">
        <v>14</v>
      </c>
      <c r="D20" s="21">
        <v>14</v>
      </c>
      <c r="H20" s="25" t="s">
        <v>1051</v>
      </c>
      <c r="I20" s="21">
        <v>13</v>
      </c>
    </row>
    <row r="21" spans="2:9" x14ac:dyDescent="0.25">
      <c r="B21" s="25" t="s">
        <v>1058</v>
      </c>
      <c r="C21" s="21">
        <v>26</v>
      </c>
      <c r="D21" s="21">
        <v>26</v>
      </c>
      <c r="H21" s="25" t="s">
        <v>1052</v>
      </c>
      <c r="I21" s="21">
        <v>23</v>
      </c>
    </row>
    <row r="22" spans="2:9" x14ac:dyDescent="0.25">
      <c r="B22" s="25" t="s">
        <v>1059</v>
      </c>
      <c r="C22" s="21">
        <v>29</v>
      </c>
      <c r="D22" s="21">
        <v>29</v>
      </c>
      <c r="H22" s="25" t="s">
        <v>1053</v>
      </c>
      <c r="I22" s="21">
        <v>23</v>
      </c>
    </row>
    <row r="23" spans="2:9" x14ac:dyDescent="0.25">
      <c r="B23" s="25" t="s">
        <v>1060</v>
      </c>
      <c r="C23" s="21">
        <v>17</v>
      </c>
      <c r="D23" s="21">
        <v>17</v>
      </c>
      <c r="H23" s="25" t="s">
        <v>1054</v>
      </c>
      <c r="I23" s="21">
        <v>24</v>
      </c>
    </row>
    <row r="24" spans="2:9" x14ac:dyDescent="0.25">
      <c r="B24" s="25" t="s">
        <v>1061</v>
      </c>
      <c r="C24" s="21">
        <v>15</v>
      </c>
      <c r="D24" s="21">
        <v>15</v>
      </c>
      <c r="H24" s="25" t="s">
        <v>1055</v>
      </c>
      <c r="I24" s="21">
        <v>40</v>
      </c>
    </row>
    <row r="25" spans="2:9" x14ac:dyDescent="0.25">
      <c r="B25" s="25" t="s">
        <v>1062</v>
      </c>
      <c r="C25" s="21">
        <v>15</v>
      </c>
      <c r="D25" s="21">
        <v>15</v>
      </c>
      <c r="H25" s="25" t="s">
        <v>1049</v>
      </c>
      <c r="I25" s="21">
        <v>36</v>
      </c>
    </row>
    <row r="26" spans="2:9" x14ac:dyDescent="0.25">
      <c r="B26" s="25" t="s">
        <v>1063</v>
      </c>
      <c r="C26" s="21">
        <v>7</v>
      </c>
      <c r="D26" s="21">
        <v>7</v>
      </c>
      <c r="H26" s="25" t="s">
        <v>1048</v>
      </c>
      <c r="I26" s="21">
        <v>189</v>
      </c>
    </row>
    <row r="27" spans="2:9" x14ac:dyDescent="0.25">
      <c r="B27" s="25" t="s">
        <v>1064</v>
      </c>
      <c r="C27" s="21">
        <v>11</v>
      </c>
      <c r="D27" s="21">
        <v>11</v>
      </c>
    </row>
    <row r="28" spans="2:9" x14ac:dyDescent="0.25">
      <c r="B28" s="25" t="s">
        <v>1065</v>
      </c>
      <c r="C28" s="21">
        <v>24</v>
      </c>
      <c r="D28" s="21">
        <v>24</v>
      </c>
    </row>
    <row r="29" spans="2:9" x14ac:dyDescent="0.25">
      <c r="B29" s="25" t="s">
        <v>1066</v>
      </c>
      <c r="C29" s="21">
        <v>9</v>
      </c>
      <c r="D29" s="21">
        <v>9</v>
      </c>
    </row>
    <row r="30" spans="2:9" x14ac:dyDescent="0.25">
      <c r="B30" s="25" t="s">
        <v>1067</v>
      </c>
      <c r="C30" s="21">
        <v>6</v>
      </c>
      <c r="D30" s="21">
        <v>6</v>
      </c>
    </row>
    <row r="31" spans="2:9" x14ac:dyDescent="0.25">
      <c r="B31" s="25" t="s">
        <v>1048</v>
      </c>
      <c r="C31" s="21">
        <v>189</v>
      </c>
      <c r="D31" s="21">
        <v>189</v>
      </c>
    </row>
    <row r="35" spans="2:14" x14ac:dyDescent="0.25">
      <c r="B35" s="24" t="s">
        <v>1047</v>
      </c>
      <c r="C35" t="s">
        <v>1042</v>
      </c>
      <c r="D35" t="s">
        <v>1043</v>
      </c>
      <c r="F35" t="s">
        <v>1070</v>
      </c>
      <c r="I35" t="s">
        <v>1069</v>
      </c>
      <c r="J35" t="str">
        <f>B47</f>
        <v>R01</v>
      </c>
      <c r="M35" s="24" t="s">
        <v>1047</v>
      </c>
      <c r="N35" t="s">
        <v>1046</v>
      </c>
    </row>
    <row r="36" spans="2:14" x14ac:dyDescent="0.25">
      <c r="B36" s="25" t="s">
        <v>11</v>
      </c>
      <c r="C36" s="21">
        <v>189</v>
      </c>
      <c r="D36" s="22">
        <v>18415</v>
      </c>
      <c r="M36" s="25" t="s">
        <v>11</v>
      </c>
      <c r="N36" s="21">
        <v>60</v>
      </c>
    </row>
    <row r="37" spans="2:14" x14ac:dyDescent="0.25">
      <c r="B37" s="25" t="s">
        <v>9</v>
      </c>
      <c r="C37" s="21">
        <v>218</v>
      </c>
      <c r="D37" s="29">
        <v>20581</v>
      </c>
      <c r="F37" t="s">
        <v>1071</v>
      </c>
      <c r="G37" t="s">
        <v>1072</v>
      </c>
      <c r="H37" s="28" t="s">
        <v>1073</v>
      </c>
      <c r="I37" t="s">
        <v>1074</v>
      </c>
      <c r="J37" t="s">
        <v>1075</v>
      </c>
      <c r="M37" s="25" t="s">
        <v>1048</v>
      </c>
      <c r="N37" s="21">
        <v>60</v>
      </c>
    </row>
    <row r="38" spans="2:14" x14ac:dyDescent="0.25">
      <c r="B38" s="25" t="s">
        <v>6</v>
      </c>
      <c r="C38" s="21">
        <v>207</v>
      </c>
      <c r="D38" s="22">
        <v>20872</v>
      </c>
      <c r="F38" t="str" cm="1">
        <f t="array" ref="F38:H42">B36:D40</f>
        <v>R01</v>
      </c>
      <c r="G38">
        <v>189</v>
      </c>
      <c r="H38" s="30">
        <v>18415</v>
      </c>
      <c r="I38">
        <f>IF(F38=$J$35,G38,NA())</f>
        <v>189</v>
      </c>
      <c r="J38">
        <f>IF(F38=$J$35,H38,NA())</f>
        <v>18415</v>
      </c>
    </row>
    <row r="39" spans="2:14" x14ac:dyDescent="0.25">
      <c r="B39" s="25" t="s">
        <v>13</v>
      </c>
      <c r="C39" s="21">
        <v>186</v>
      </c>
      <c r="D39" s="22">
        <v>16651</v>
      </c>
      <c r="F39" t="str">
        <v>R02</v>
      </c>
      <c r="G39">
        <v>218</v>
      </c>
      <c r="H39" s="30">
        <v>20581</v>
      </c>
      <c r="I39" t="e">
        <f t="shared" ref="I39:I42" si="0">IF(F39=$J$35,G39,NA())</f>
        <v>#N/A</v>
      </c>
      <c r="J39" t="e">
        <f t="shared" ref="J39:J42" si="1">IF(F39=$J$35,H39,NA())</f>
        <v>#N/A</v>
      </c>
    </row>
    <row r="40" spans="2:14" x14ac:dyDescent="0.25">
      <c r="B40" s="25" t="s">
        <v>10</v>
      </c>
      <c r="C40" s="21">
        <v>200</v>
      </c>
      <c r="D40" s="22">
        <v>20104</v>
      </c>
      <c r="F40" t="str">
        <v>R03</v>
      </c>
      <c r="G40">
        <v>207</v>
      </c>
      <c r="H40" s="30">
        <v>20872</v>
      </c>
      <c r="I40" t="e">
        <f t="shared" si="0"/>
        <v>#N/A</v>
      </c>
      <c r="J40" t="e">
        <f t="shared" si="1"/>
        <v>#N/A</v>
      </c>
    </row>
    <row r="41" spans="2:14" x14ac:dyDescent="0.25">
      <c r="B41" s="25" t="s">
        <v>1048</v>
      </c>
      <c r="C41" s="21">
        <v>1000</v>
      </c>
      <c r="D41" s="22">
        <v>96623</v>
      </c>
      <c r="F41" t="str">
        <v>R04</v>
      </c>
      <c r="G41">
        <v>186</v>
      </c>
      <c r="H41" s="30">
        <v>16651</v>
      </c>
      <c r="I41" t="e">
        <f t="shared" si="0"/>
        <v>#N/A</v>
      </c>
      <c r="J41" t="e">
        <f t="shared" si="1"/>
        <v>#N/A</v>
      </c>
    </row>
    <row r="42" spans="2:14" x14ac:dyDescent="0.25">
      <c r="F42" t="str">
        <v>R05</v>
      </c>
      <c r="G42">
        <v>200</v>
      </c>
      <c r="H42" s="30">
        <v>20104</v>
      </c>
      <c r="I42" t="e">
        <f t="shared" si="0"/>
        <v>#N/A</v>
      </c>
      <c r="J42" t="e">
        <f t="shared" si="1"/>
        <v>#N/A</v>
      </c>
    </row>
    <row r="46" spans="2:14" x14ac:dyDescent="0.25">
      <c r="B46" s="24" t="s">
        <v>1047</v>
      </c>
    </row>
    <row r="47" spans="2:14" x14ac:dyDescent="0.25">
      <c r="B47" s="25" t="s">
        <v>11</v>
      </c>
    </row>
    <row r="49" spans="2:10" x14ac:dyDescent="0.25">
      <c r="I49" s="24" t="s">
        <v>1047</v>
      </c>
      <c r="J49" t="s">
        <v>1042</v>
      </c>
    </row>
    <row r="50" spans="2:10" x14ac:dyDescent="0.25">
      <c r="D50" s="24" t="s">
        <v>1042</v>
      </c>
      <c r="E50" s="24" t="s">
        <v>1076</v>
      </c>
      <c r="I50" s="25">
        <v>1</v>
      </c>
      <c r="J50" s="21">
        <v>1</v>
      </c>
    </row>
    <row r="51" spans="2:10" x14ac:dyDescent="0.25">
      <c r="D51" s="24" t="s">
        <v>1047</v>
      </c>
      <c r="E51" t="s">
        <v>999</v>
      </c>
      <c r="F51" t="s">
        <v>998</v>
      </c>
      <c r="G51" t="s">
        <v>1048</v>
      </c>
      <c r="I51" s="25">
        <v>2</v>
      </c>
      <c r="J51" s="21">
        <v>9</v>
      </c>
    </row>
    <row r="52" spans="2:10" x14ac:dyDescent="0.25">
      <c r="D52" s="25" t="s">
        <v>1002</v>
      </c>
      <c r="E52" s="21">
        <v>30</v>
      </c>
      <c r="F52" s="21">
        <v>26</v>
      </c>
      <c r="G52" s="21">
        <v>56</v>
      </c>
      <c r="I52" s="25">
        <v>3</v>
      </c>
      <c r="J52" s="21">
        <v>31</v>
      </c>
    </row>
    <row r="53" spans="2:10" x14ac:dyDescent="0.25">
      <c r="D53" s="25" t="s">
        <v>1001</v>
      </c>
      <c r="E53" s="21">
        <v>57</v>
      </c>
      <c r="F53" s="21">
        <v>13</v>
      </c>
      <c r="G53" s="21">
        <v>70</v>
      </c>
      <c r="I53" s="25">
        <v>4</v>
      </c>
      <c r="J53" s="21">
        <v>88</v>
      </c>
    </row>
    <row r="54" spans="2:10" x14ac:dyDescent="0.25">
      <c r="D54" s="25" t="s">
        <v>1000</v>
      </c>
      <c r="E54" s="21">
        <v>29</v>
      </c>
      <c r="F54" s="21">
        <v>34</v>
      </c>
      <c r="G54" s="21">
        <v>63</v>
      </c>
      <c r="I54" s="25">
        <v>5</v>
      </c>
      <c r="J54" s="21">
        <v>60</v>
      </c>
    </row>
    <row r="55" spans="2:10" x14ac:dyDescent="0.25">
      <c r="D55" s="25" t="s">
        <v>1048</v>
      </c>
      <c r="E55" s="21">
        <v>116</v>
      </c>
      <c r="F55" s="21">
        <v>73</v>
      </c>
      <c r="G55" s="21">
        <v>189</v>
      </c>
      <c r="I55" s="25" t="s">
        <v>1048</v>
      </c>
      <c r="J55" s="21">
        <v>189</v>
      </c>
    </row>
    <row r="61" spans="2:10" x14ac:dyDescent="0.25">
      <c r="B61" s="24" t="s">
        <v>1043</v>
      </c>
      <c r="C61" s="24" t="s">
        <v>1076</v>
      </c>
    </row>
    <row r="62" spans="2:10" x14ac:dyDescent="0.25">
      <c r="B62" s="24" t="s">
        <v>1047</v>
      </c>
      <c r="C62" t="s">
        <v>11</v>
      </c>
      <c r="D62" t="s">
        <v>9</v>
      </c>
      <c r="E62" t="s">
        <v>6</v>
      </c>
      <c r="F62" t="s">
        <v>13</v>
      </c>
      <c r="G62" t="s">
        <v>10</v>
      </c>
      <c r="H62" t="s">
        <v>1048</v>
      </c>
    </row>
    <row r="63" spans="2:10" x14ac:dyDescent="0.25">
      <c r="B63" s="25" t="s">
        <v>1002</v>
      </c>
      <c r="C63" s="27"/>
      <c r="D63" s="27"/>
      <c r="E63" s="27"/>
      <c r="F63" s="27"/>
      <c r="G63" s="27"/>
      <c r="H63" s="27"/>
    </row>
    <row r="64" spans="2:10" x14ac:dyDescent="0.25">
      <c r="B64" s="31" t="s">
        <v>20</v>
      </c>
      <c r="C64" s="22">
        <v>891</v>
      </c>
      <c r="D64" s="22">
        <v>1332</v>
      </c>
      <c r="E64" s="22">
        <v>1282</v>
      </c>
      <c r="F64" s="22">
        <v>739</v>
      </c>
      <c r="G64" s="22">
        <v>560</v>
      </c>
      <c r="H64" s="22">
        <v>4804</v>
      </c>
    </row>
    <row r="65" spans="2:20" x14ac:dyDescent="0.25">
      <c r="B65" s="31" t="s">
        <v>12</v>
      </c>
      <c r="C65" s="22">
        <v>1991</v>
      </c>
      <c r="D65" s="22">
        <v>1886</v>
      </c>
      <c r="E65" s="22">
        <v>1206</v>
      </c>
      <c r="F65" s="22">
        <v>884</v>
      </c>
      <c r="G65" s="22">
        <v>1722</v>
      </c>
      <c r="H65" s="22">
        <v>7689</v>
      </c>
    </row>
    <row r="66" spans="2:20" x14ac:dyDescent="0.25">
      <c r="B66" s="31" t="s">
        <v>8</v>
      </c>
      <c r="C66" s="22">
        <v>1163</v>
      </c>
      <c r="D66" s="22">
        <v>1180</v>
      </c>
      <c r="E66" s="22">
        <v>1616</v>
      </c>
      <c r="F66" s="22">
        <v>1043</v>
      </c>
      <c r="G66" s="22">
        <v>1747</v>
      </c>
      <c r="H66" s="22">
        <v>6749</v>
      </c>
    </row>
    <row r="67" spans="2:20" x14ac:dyDescent="0.25">
      <c r="B67" s="31" t="s">
        <v>16</v>
      </c>
      <c r="C67" s="22">
        <v>1438</v>
      </c>
      <c r="D67" s="22">
        <v>1616</v>
      </c>
      <c r="E67" s="22">
        <v>866</v>
      </c>
      <c r="F67" s="22">
        <v>829</v>
      </c>
      <c r="G67" s="22">
        <v>2070</v>
      </c>
      <c r="H67" s="22">
        <v>6819</v>
      </c>
      <c r="P67" s="20">
        <f>pivot!D61</f>
        <v>0</v>
      </c>
      <c r="Q67" s="20">
        <f>pivot!E61</f>
        <v>0</v>
      </c>
      <c r="R67" s="20">
        <f>pivot!F61</f>
        <v>0</v>
      </c>
      <c r="S67" s="20">
        <f>pivot!G61</f>
        <v>0</v>
      </c>
      <c r="T67" s="20">
        <f>pivot!H61</f>
        <v>0</v>
      </c>
    </row>
    <row r="68" spans="2:20" x14ac:dyDescent="0.25">
      <c r="B68" s="25" t="s">
        <v>1001</v>
      </c>
      <c r="C68" s="27"/>
      <c r="D68" s="27"/>
      <c r="E68" s="27"/>
      <c r="F68" s="27"/>
      <c r="G68" s="27"/>
      <c r="H68" s="27"/>
      <c r="P68" s="20" t="str">
        <f>pivot!D62</f>
        <v>R02</v>
      </c>
      <c r="Q68" s="20" t="str">
        <f>pivot!E62</f>
        <v>R03</v>
      </c>
      <c r="R68" s="20" t="str">
        <f>pivot!F62</f>
        <v>R04</v>
      </c>
      <c r="S68" s="20" t="str">
        <f>pivot!G62</f>
        <v>R05</v>
      </c>
      <c r="T68" s="20" t="str">
        <f>pivot!H62</f>
        <v>Grand Total</v>
      </c>
    </row>
    <row r="69" spans="2:20" x14ac:dyDescent="0.25">
      <c r="B69" s="31" t="s">
        <v>24</v>
      </c>
      <c r="C69" s="22">
        <v>1233</v>
      </c>
      <c r="D69" s="22">
        <v>223</v>
      </c>
      <c r="E69" s="22">
        <v>1680</v>
      </c>
      <c r="F69" s="22">
        <v>990</v>
      </c>
      <c r="G69" s="22">
        <v>1508</v>
      </c>
      <c r="H69" s="22">
        <v>5634</v>
      </c>
      <c r="P69" s="20">
        <f>pivot!D63</f>
        <v>0</v>
      </c>
      <c r="Q69" s="20">
        <f>pivot!E63</f>
        <v>0</v>
      </c>
      <c r="R69" s="20">
        <f>pivot!F63</f>
        <v>0</v>
      </c>
      <c r="S69" s="20">
        <f>pivot!G63</f>
        <v>0</v>
      </c>
      <c r="T69" s="20">
        <f>pivot!H63</f>
        <v>0</v>
      </c>
    </row>
    <row r="70" spans="2:20" x14ac:dyDescent="0.25">
      <c r="B70" s="31" t="s">
        <v>15</v>
      </c>
      <c r="C70" s="22">
        <v>1598</v>
      </c>
      <c r="D70" s="22">
        <v>1907</v>
      </c>
      <c r="E70" s="22">
        <v>869</v>
      </c>
      <c r="F70" s="22">
        <v>1426</v>
      </c>
      <c r="G70" s="22">
        <v>1416</v>
      </c>
      <c r="H70" s="22">
        <v>7216</v>
      </c>
      <c r="P70" s="20">
        <f>pivot!D64</f>
        <v>1332</v>
      </c>
      <c r="Q70" s="20">
        <f>pivot!E64</f>
        <v>1282</v>
      </c>
      <c r="R70" s="20">
        <f>pivot!F64</f>
        <v>739</v>
      </c>
      <c r="S70" s="20">
        <f>pivot!G64</f>
        <v>560</v>
      </c>
      <c r="T70" s="20">
        <f>pivot!H64</f>
        <v>4804</v>
      </c>
    </row>
    <row r="71" spans="2:20" x14ac:dyDescent="0.25">
      <c r="B71" s="31" t="s">
        <v>5</v>
      </c>
      <c r="C71" s="22">
        <v>900</v>
      </c>
      <c r="D71" s="22">
        <v>1016</v>
      </c>
      <c r="E71" s="22">
        <v>960</v>
      </c>
      <c r="F71" s="22">
        <v>940</v>
      </c>
      <c r="G71" s="22">
        <v>1193</v>
      </c>
      <c r="H71" s="22">
        <v>5009</v>
      </c>
      <c r="P71" s="20">
        <f>pivot!D65</f>
        <v>1886</v>
      </c>
      <c r="Q71" s="20">
        <f>pivot!E65</f>
        <v>1206</v>
      </c>
      <c r="R71" s="20">
        <f>pivot!F65</f>
        <v>884</v>
      </c>
      <c r="S71" s="20">
        <f>pivot!G65</f>
        <v>1722</v>
      </c>
      <c r="T71" s="20">
        <f>pivot!H65</f>
        <v>7689</v>
      </c>
    </row>
    <row r="72" spans="2:20" x14ac:dyDescent="0.25">
      <c r="B72" s="31" t="s">
        <v>18</v>
      </c>
      <c r="C72" s="22">
        <v>900</v>
      </c>
      <c r="D72" s="22">
        <v>1470</v>
      </c>
      <c r="E72" s="22">
        <v>1617</v>
      </c>
      <c r="F72" s="22">
        <v>1314</v>
      </c>
      <c r="G72" s="22">
        <v>941</v>
      </c>
      <c r="H72" s="22">
        <v>6242</v>
      </c>
      <c r="P72" s="20">
        <f>pivot!D66</f>
        <v>1180</v>
      </c>
      <c r="Q72" s="20">
        <f>pivot!E66</f>
        <v>1616</v>
      </c>
      <c r="R72" s="20">
        <f>pivot!F66</f>
        <v>1043</v>
      </c>
      <c r="S72" s="20">
        <f>pivot!G66</f>
        <v>1747</v>
      </c>
      <c r="T72" s="20">
        <f>pivot!H66</f>
        <v>6749</v>
      </c>
    </row>
    <row r="73" spans="2:20" x14ac:dyDescent="0.25">
      <c r="B73" s="31" t="s">
        <v>14</v>
      </c>
      <c r="C73" s="22">
        <v>1255</v>
      </c>
      <c r="D73" s="22">
        <v>516</v>
      </c>
      <c r="E73" s="22">
        <v>1874</v>
      </c>
      <c r="F73" s="22">
        <v>1863</v>
      </c>
      <c r="G73" s="22">
        <v>1722</v>
      </c>
      <c r="H73" s="22">
        <v>7230</v>
      </c>
      <c r="P73" s="20">
        <f>pivot!D67</f>
        <v>1616</v>
      </c>
      <c r="Q73" s="20">
        <f>pivot!E67</f>
        <v>866</v>
      </c>
      <c r="R73" s="20">
        <f>pivot!F67</f>
        <v>829</v>
      </c>
      <c r="S73" s="20">
        <f>pivot!G67</f>
        <v>2070</v>
      </c>
      <c r="T73" s="20">
        <f>pivot!H67</f>
        <v>6819</v>
      </c>
    </row>
    <row r="74" spans="2:20" x14ac:dyDescent="0.25">
      <c r="B74" s="31" t="s">
        <v>19</v>
      </c>
      <c r="C74" s="22">
        <v>1138</v>
      </c>
      <c r="D74" s="22">
        <v>1898</v>
      </c>
      <c r="E74" s="22">
        <v>1482</v>
      </c>
      <c r="F74" s="22">
        <v>846</v>
      </c>
      <c r="G74" s="22">
        <v>1154</v>
      </c>
      <c r="H74" s="22">
        <v>6518</v>
      </c>
      <c r="P74" s="20">
        <f>pivot!D68</f>
        <v>0</v>
      </c>
      <c r="Q74" s="20">
        <f>pivot!E68</f>
        <v>0</v>
      </c>
      <c r="R74" s="20">
        <f>pivot!F68</f>
        <v>0</v>
      </c>
      <c r="S74" s="20">
        <f>pivot!G68</f>
        <v>0</v>
      </c>
      <c r="T74" s="20">
        <f>pivot!H68</f>
        <v>0</v>
      </c>
    </row>
    <row r="75" spans="2:20" x14ac:dyDescent="0.25">
      <c r="B75" s="25" t="s">
        <v>1000</v>
      </c>
      <c r="C75" s="27"/>
      <c r="D75" s="27"/>
      <c r="E75" s="27"/>
      <c r="F75" s="27"/>
      <c r="G75" s="27"/>
      <c r="H75" s="27"/>
      <c r="P75" s="20">
        <f>pivot!D69</f>
        <v>223</v>
      </c>
      <c r="Q75" s="20">
        <f>pivot!E69</f>
        <v>1680</v>
      </c>
      <c r="R75" s="20">
        <f>pivot!F69</f>
        <v>990</v>
      </c>
      <c r="S75" s="20">
        <f>pivot!G69</f>
        <v>1508</v>
      </c>
      <c r="T75" s="20">
        <f>pivot!H69</f>
        <v>5634</v>
      </c>
    </row>
    <row r="76" spans="2:20" x14ac:dyDescent="0.25">
      <c r="B76" s="31" t="s">
        <v>17</v>
      </c>
      <c r="C76" s="22">
        <v>1655</v>
      </c>
      <c r="D76" s="22">
        <v>805</v>
      </c>
      <c r="E76" s="22">
        <v>2263</v>
      </c>
      <c r="F76" s="22">
        <v>987</v>
      </c>
      <c r="G76" s="22">
        <v>1075</v>
      </c>
      <c r="H76" s="22">
        <v>6785</v>
      </c>
      <c r="P76" s="20">
        <f>pivot!D70</f>
        <v>1907</v>
      </c>
      <c r="Q76" s="20">
        <f>pivot!E70</f>
        <v>869</v>
      </c>
      <c r="R76" s="20">
        <f>pivot!F70</f>
        <v>1426</v>
      </c>
      <c r="S76" s="20">
        <f>pivot!G70</f>
        <v>1416</v>
      </c>
      <c r="T76" s="20">
        <f>pivot!H70</f>
        <v>7216</v>
      </c>
    </row>
    <row r="77" spans="2:20" x14ac:dyDescent="0.25">
      <c r="B77" s="31" t="s">
        <v>23</v>
      </c>
      <c r="C77" s="22">
        <v>1104</v>
      </c>
      <c r="D77" s="22">
        <v>2280</v>
      </c>
      <c r="E77" s="22">
        <v>1445</v>
      </c>
      <c r="F77" s="22">
        <v>1722</v>
      </c>
      <c r="G77" s="22">
        <v>1196</v>
      </c>
      <c r="H77" s="22">
        <v>7747</v>
      </c>
      <c r="P77" s="20">
        <f>pivot!D71</f>
        <v>1016</v>
      </c>
      <c r="Q77" s="20">
        <f>pivot!E71</f>
        <v>960</v>
      </c>
      <c r="R77" s="20">
        <f>pivot!F71</f>
        <v>940</v>
      </c>
      <c r="S77" s="20">
        <f>pivot!G71</f>
        <v>1193</v>
      </c>
      <c r="T77" s="20">
        <f>pivot!H71</f>
        <v>5009</v>
      </c>
    </row>
    <row r="78" spans="2:20" x14ac:dyDescent="0.25">
      <c r="B78" s="31" t="s">
        <v>7</v>
      </c>
      <c r="C78" s="22">
        <v>372</v>
      </c>
      <c r="D78" s="22">
        <v>1818</v>
      </c>
      <c r="E78" s="22">
        <v>1346</v>
      </c>
      <c r="F78" s="22">
        <v>1156</v>
      </c>
      <c r="G78" s="22">
        <v>1484</v>
      </c>
      <c r="H78" s="22">
        <v>6176</v>
      </c>
      <c r="P78" s="20">
        <f>pivot!D72</f>
        <v>1470</v>
      </c>
      <c r="Q78" s="20">
        <f>pivot!E72</f>
        <v>1617</v>
      </c>
      <c r="R78" s="20">
        <f>pivot!F72</f>
        <v>1314</v>
      </c>
      <c r="S78" s="20">
        <f>pivot!G72</f>
        <v>941</v>
      </c>
      <c r="T78" s="20">
        <f>pivot!H72</f>
        <v>6242</v>
      </c>
    </row>
    <row r="79" spans="2:20" x14ac:dyDescent="0.25">
      <c r="B79" s="31" t="s">
        <v>22</v>
      </c>
      <c r="C79" s="22">
        <v>1415</v>
      </c>
      <c r="D79" s="22">
        <v>1271</v>
      </c>
      <c r="E79" s="22">
        <v>1214</v>
      </c>
      <c r="F79" s="22">
        <v>1135</v>
      </c>
      <c r="G79" s="22">
        <v>1566</v>
      </c>
      <c r="H79" s="22">
        <v>6601</v>
      </c>
      <c r="P79" s="20">
        <f>pivot!D73</f>
        <v>516</v>
      </c>
      <c r="Q79" s="20">
        <f>pivot!E73</f>
        <v>1874</v>
      </c>
      <c r="R79" s="20">
        <f>pivot!F73</f>
        <v>1863</v>
      </c>
      <c r="S79" s="20">
        <f>pivot!G73</f>
        <v>1722</v>
      </c>
      <c r="T79" s="20">
        <f>pivot!H73</f>
        <v>7230</v>
      </c>
    </row>
    <row r="80" spans="2:20" x14ac:dyDescent="0.25">
      <c r="B80" s="31" t="s">
        <v>21</v>
      </c>
      <c r="C80" s="22">
        <v>1362</v>
      </c>
      <c r="D80" s="22">
        <v>1363</v>
      </c>
      <c r="E80" s="22">
        <v>1152</v>
      </c>
      <c r="F80" s="22">
        <v>777</v>
      </c>
      <c r="G80" s="22">
        <v>750</v>
      </c>
      <c r="H80" s="22">
        <v>5404</v>
      </c>
      <c r="P80" s="20">
        <f>pivot!D74</f>
        <v>1898</v>
      </c>
      <c r="Q80" s="20">
        <f>pivot!E74</f>
        <v>1482</v>
      </c>
      <c r="R80" s="20">
        <f>pivot!F74</f>
        <v>846</v>
      </c>
      <c r="S80" s="20">
        <f>pivot!G74</f>
        <v>1154</v>
      </c>
      <c r="T80" s="20">
        <f>pivot!H74</f>
        <v>6518</v>
      </c>
    </row>
    <row r="81" spans="16:20" x14ac:dyDescent="0.25">
      <c r="P81" s="20">
        <f>pivot!D75</f>
        <v>0</v>
      </c>
      <c r="Q81" s="20">
        <f>pivot!E75</f>
        <v>0</v>
      </c>
      <c r="R81" s="20">
        <f>pivot!F75</f>
        <v>0</v>
      </c>
      <c r="S81" s="20">
        <f>pivot!G75</f>
        <v>0</v>
      </c>
      <c r="T81" s="20">
        <f>pivot!H75</f>
        <v>0</v>
      </c>
    </row>
    <row r="82" spans="16:20" x14ac:dyDescent="0.25">
      <c r="P82" s="20">
        <f>pivot!D76</f>
        <v>805</v>
      </c>
      <c r="Q82" s="20">
        <f>pivot!E76</f>
        <v>2263</v>
      </c>
      <c r="R82" s="20">
        <f>pivot!F76</f>
        <v>987</v>
      </c>
      <c r="S82" s="20">
        <f>pivot!G76</f>
        <v>1075</v>
      </c>
      <c r="T82" s="20">
        <f>pivot!H76</f>
        <v>6785</v>
      </c>
    </row>
    <row r="83" spans="16:20" x14ac:dyDescent="0.25">
      <c r="P83" s="20">
        <f>pivot!D77</f>
        <v>2280</v>
      </c>
      <c r="Q83" s="20">
        <f>pivot!E77</f>
        <v>1445</v>
      </c>
      <c r="R83" s="20">
        <f>pivot!F77</f>
        <v>1722</v>
      </c>
      <c r="S83" s="20">
        <f>pivot!G77</f>
        <v>1196</v>
      </c>
      <c r="T83" s="20">
        <f>pivot!H77</f>
        <v>7747</v>
      </c>
    </row>
    <row r="84" spans="16:20" x14ac:dyDescent="0.25">
      <c r="P84" s="20">
        <f>pivot!D78</f>
        <v>1818</v>
      </c>
      <c r="Q84" s="20">
        <f>pivot!E78</f>
        <v>1346</v>
      </c>
      <c r="R84" s="20">
        <f>pivot!F78</f>
        <v>1156</v>
      </c>
      <c r="S84" s="20">
        <f>pivot!G78</f>
        <v>1484</v>
      </c>
      <c r="T84" s="20">
        <f>pivot!H78</f>
        <v>6176</v>
      </c>
    </row>
    <row r="85" spans="16:20" x14ac:dyDescent="0.25">
      <c r="P85" s="20">
        <f>pivot!D79</f>
        <v>1271</v>
      </c>
      <c r="Q85" s="20">
        <f>pivot!E79</f>
        <v>1214</v>
      </c>
      <c r="R85" s="20">
        <f>pivot!F79</f>
        <v>1135</v>
      </c>
      <c r="S85" s="20">
        <f>pivot!G79</f>
        <v>1566</v>
      </c>
      <c r="T85" s="20">
        <f>pivot!H79</f>
        <v>6601</v>
      </c>
    </row>
    <row r="86" spans="16:20" x14ac:dyDescent="0.25">
      <c r="P86" s="20">
        <f>pivot!D80</f>
        <v>1363</v>
      </c>
      <c r="Q86" s="20">
        <f>pivot!E80</f>
        <v>1152</v>
      </c>
      <c r="R86" s="20">
        <f>pivot!F80</f>
        <v>777</v>
      </c>
      <c r="S86" s="20">
        <f>pivot!G80</f>
        <v>750</v>
      </c>
      <c r="T86" s="20">
        <f>pivot!H80</f>
        <v>5404</v>
      </c>
    </row>
  </sheetData>
  <pageMargins left="0.7" right="0.7" top="0.75" bottom="0.75" header="0.3" footer="0.3"/>
  <pageSetup orientation="portrait"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5E8BDB-7D8E-447B-9B86-FB16B1A43CDD}">
  <dimension ref="A1:AA43"/>
  <sheetViews>
    <sheetView tabSelected="1" workbookViewId="0">
      <selection activeCell="Z7" sqref="Z7"/>
    </sheetView>
  </sheetViews>
  <sheetFormatPr defaultRowHeight="15" x14ac:dyDescent="0.25"/>
  <cols>
    <col min="1" max="1" width="3.875" customWidth="1"/>
    <col min="2" max="2" width="3.25" customWidth="1"/>
    <col min="18" max="18" width="11.75" customWidth="1"/>
    <col min="19" max="24" width="9.25" bestFit="1" customWidth="1"/>
  </cols>
  <sheetData>
    <row r="1" spans="1:27" ht="42.75" customHeight="1" x14ac:dyDescent="0.25">
      <c r="A1" s="20"/>
      <c r="B1" s="20"/>
      <c r="C1" s="20"/>
      <c r="D1" s="20"/>
      <c r="E1" s="20"/>
      <c r="F1" s="20"/>
      <c r="G1" s="20"/>
      <c r="H1" s="20"/>
      <c r="I1" s="20"/>
      <c r="J1" s="20"/>
      <c r="K1" s="20"/>
      <c r="L1" s="20"/>
      <c r="M1" s="20"/>
      <c r="N1" s="20"/>
      <c r="O1" s="20"/>
      <c r="P1" s="20"/>
      <c r="Q1" s="20"/>
      <c r="R1" s="20"/>
      <c r="S1" s="20"/>
      <c r="T1" s="20"/>
      <c r="U1" s="20"/>
      <c r="V1" s="20"/>
      <c r="W1" s="20"/>
      <c r="X1" s="20"/>
      <c r="Y1" s="20"/>
      <c r="Z1" s="20"/>
      <c r="AA1" s="20"/>
    </row>
    <row r="2" spans="1:27" x14ac:dyDescent="0.25">
      <c r="A2" s="20"/>
      <c r="B2" s="20"/>
      <c r="C2" s="20"/>
      <c r="D2" s="20"/>
      <c r="E2" s="20"/>
      <c r="F2" s="20"/>
      <c r="G2" s="20"/>
      <c r="H2" s="20"/>
      <c r="I2" s="20"/>
      <c r="J2" s="20"/>
      <c r="K2" s="20"/>
      <c r="L2" s="20"/>
      <c r="M2" s="20"/>
      <c r="N2" s="20"/>
      <c r="O2" s="20"/>
      <c r="P2" s="20"/>
      <c r="Q2" s="20"/>
      <c r="R2" s="20"/>
      <c r="S2" s="20"/>
      <c r="T2" s="20"/>
      <c r="U2" s="20"/>
      <c r="V2" s="20"/>
      <c r="W2" s="20"/>
      <c r="X2" s="20"/>
      <c r="Y2" s="20"/>
      <c r="Z2" s="20"/>
      <c r="AA2" s="20"/>
    </row>
    <row r="3" spans="1:27" x14ac:dyDescent="0.25">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x14ac:dyDescent="0.25">
      <c r="A4" s="20"/>
      <c r="B4" s="20"/>
      <c r="C4" s="20"/>
      <c r="D4" s="20"/>
      <c r="E4" s="20"/>
      <c r="F4" s="20"/>
      <c r="G4" s="20"/>
      <c r="H4" s="20"/>
      <c r="I4" s="20"/>
      <c r="J4" s="20"/>
      <c r="K4" s="20"/>
      <c r="L4" s="20"/>
      <c r="M4" s="26"/>
      <c r="N4" s="20"/>
      <c r="O4" s="20"/>
      <c r="P4" s="20"/>
      <c r="Q4" s="20"/>
      <c r="R4" s="20"/>
      <c r="S4" s="20"/>
      <c r="T4" s="20"/>
      <c r="U4" s="20"/>
      <c r="V4" s="20"/>
      <c r="W4" s="20"/>
      <c r="X4" s="20"/>
      <c r="Y4" s="20"/>
      <c r="Z4" s="20"/>
      <c r="AA4" s="20"/>
    </row>
    <row r="5" spans="1:27" x14ac:dyDescent="0.25">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x14ac:dyDescent="0.25">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x14ac:dyDescent="0.25">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x14ac:dyDescent="0.25">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x14ac:dyDescent="0.25">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x14ac:dyDescent="0.2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x14ac:dyDescent="0.2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x14ac:dyDescent="0.2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x14ac:dyDescent="0.2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x14ac:dyDescent="0.2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x14ac:dyDescent="0.2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x14ac:dyDescent="0.2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x14ac:dyDescent="0.2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row>
    <row r="18" spans="1:27" x14ac:dyDescent="0.25">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row>
    <row r="19" spans="1:27" x14ac:dyDescent="0.25">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row>
    <row r="20" spans="1:27" x14ac:dyDescent="0.25">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row>
    <row r="21" spans="1:27" x14ac:dyDescent="0.25">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row>
    <row r="22" spans="1:27" x14ac:dyDescent="0.25">
      <c r="A22" s="20"/>
      <c r="B22" s="20"/>
      <c r="C22" s="20"/>
      <c r="D22" s="20"/>
      <c r="E22" s="20"/>
      <c r="F22" s="20"/>
      <c r="G22" s="20"/>
      <c r="H22" s="20"/>
      <c r="I22" s="20"/>
      <c r="J22" s="20"/>
      <c r="K22" s="20"/>
      <c r="L22" s="20"/>
      <c r="M22" s="20"/>
      <c r="N22" s="20"/>
      <c r="O22" s="20"/>
      <c r="P22" s="20"/>
      <c r="Q22" s="20"/>
      <c r="R22" s="41" t="str">
        <f>pivot!B63</f>
        <v>Cincinnati</v>
      </c>
      <c r="S22" s="32" t="s">
        <v>1077</v>
      </c>
      <c r="T22" s="32" t="s">
        <v>1078</v>
      </c>
      <c r="U22" s="32" t="s">
        <v>1079</v>
      </c>
      <c r="V22" s="32" t="s">
        <v>1080</v>
      </c>
      <c r="W22" s="32" t="s">
        <v>1081</v>
      </c>
      <c r="X22" s="33" t="s">
        <v>1082</v>
      </c>
      <c r="Y22" s="20"/>
      <c r="Z22" s="20"/>
      <c r="AA22" s="20"/>
    </row>
    <row r="23" spans="1:27" x14ac:dyDescent="0.25">
      <c r="A23" s="20"/>
      <c r="B23" s="20"/>
      <c r="C23" s="20"/>
      <c r="D23" s="20"/>
      <c r="E23" s="20"/>
      <c r="F23" s="20"/>
      <c r="G23" s="20"/>
      <c r="H23" s="20"/>
      <c r="I23" s="20"/>
      <c r="J23" s="20"/>
      <c r="K23" s="20"/>
      <c r="L23" s="20"/>
      <c r="M23" s="20"/>
      <c r="N23" s="20"/>
      <c r="O23" s="20"/>
      <c r="P23" s="20"/>
      <c r="Q23" s="20"/>
      <c r="R23" s="38" t="str">
        <f>pivot!B64</f>
        <v>C0003</v>
      </c>
      <c r="S23" s="34">
        <f>pivot!C64</f>
        <v>891</v>
      </c>
      <c r="T23" s="34">
        <f>pivot!D64</f>
        <v>1332</v>
      </c>
      <c r="U23" s="34">
        <f>pivot!E64</f>
        <v>1282</v>
      </c>
      <c r="V23" s="34">
        <f>pivot!F64</f>
        <v>739</v>
      </c>
      <c r="W23" s="34">
        <f>pivot!G64</f>
        <v>560</v>
      </c>
      <c r="X23" s="35">
        <f>pivot!H64</f>
        <v>4804</v>
      </c>
      <c r="Y23" s="20"/>
      <c r="Z23" s="20"/>
      <c r="AA23" s="20"/>
    </row>
    <row r="24" spans="1:27" x14ac:dyDescent="0.25">
      <c r="A24" s="20"/>
      <c r="B24" s="20"/>
      <c r="C24" s="20"/>
      <c r="D24" s="20"/>
      <c r="E24" s="20"/>
      <c r="F24" s="20"/>
      <c r="G24" s="20"/>
      <c r="H24" s="20"/>
      <c r="I24" s="20"/>
      <c r="J24" s="20"/>
      <c r="K24" s="20"/>
      <c r="L24" s="20"/>
      <c r="M24" s="20"/>
      <c r="N24" s="20"/>
      <c r="O24" s="20"/>
      <c r="P24" s="20"/>
      <c r="Q24" s="20"/>
      <c r="R24" s="38" t="str">
        <f>pivot!B65</f>
        <v>C0004</v>
      </c>
      <c r="S24" s="34">
        <f>pivot!C65</f>
        <v>1991</v>
      </c>
      <c r="T24" s="34">
        <f>pivot!D65</f>
        <v>1886</v>
      </c>
      <c r="U24" s="34">
        <f>pivot!E65</f>
        <v>1206</v>
      </c>
      <c r="V24" s="34">
        <f>pivot!F65</f>
        <v>884</v>
      </c>
      <c r="W24" s="34">
        <f>pivot!G65</f>
        <v>1722</v>
      </c>
      <c r="X24" s="35">
        <f>pivot!H65</f>
        <v>7689</v>
      </c>
      <c r="Y24" s="20"/>
      <c r="Z24" s="20"/>
      <c r="AA24" s="20"/>
    </row>
    <row r="25" spans="1:27" x14ac:dyDescent="0.25">
      <c r="A25" s="20"/>
      <c r="B25" s="20"/>
      <c r="C25" s="20"/>
      <c r="D25" s="20"/>
      <c r="E25" s="20"/>
      <c r="F25" s="20"/>
      <c r="G25" s="20"/>
      <c r="H25" s="20"/>
      <c r="I25" s="20"/>
      <c r="J25" s="20"/>
      <c r="K25" s="20"/>
      <c r="L25" s="20"/>
      <c r="M25" s="20"/>
      <c r="N25" s="20"/>
      <c r="O25" s="20"/>
      <c r="P25" s="20"/>
      <c r="Q25" s="20"/>
      <c r="R25" s="38" t="str">
        <f>pivot!B66</f>
        <v>C0011</v>
      </c>
      <c r="S25" s="34">
        <f>pivot!C66</f>
        <v>1163</v>
      </c>
      <c r="T25" s="34">
        <f>pivot!D66</f>
        <v>1180</v>
      </c>
      <c r="U25" s="34">
        <f>pivot!E66</f>
        <v>1616</v>
      </c>
      <c r="V25" s="34">
        <f>pivot!F66</f>
        <v>1043</v>
      </c>
      <c r="W25" s="34">
        <f>pivot!G66</f>
        <v>1747</v>
      </c>
      <c r="X25" s="35">
        <f>pivot!H66</f>
        <v>6749</v>
      </c>
      <c r="Y25" s="20"/>
      <c r="Z25" s="20"/>
      <c r="AA25" s="20"/>
    </row>
    <row r="26" spans="1:27" x14ac:dyDescent="0.25">
      <c r="A26" s="20"/>
      <c r="B26" s="20"/>
      <c r="C26" s="20"/>
      <c r="D26" s="20"/>
      <c r="E26" s="20"/>
      <c r="F26" s="20"/>
      <c r="G26" s="20"/>
      <c r="H26" s="20"/>
      <c r="I26" s="20"/>
      <c r="J26" s="20"/>
      <c r="K26" s="20"/>
      <c r="L26" s="20"/>
      <c r="M26" s="20"/>
      <c r="N26" s="20"/>
      <c r="O26" s="20"/>
      <c r="P26" s="20"/>
      <c r="Q26" s="20"/>
      <c r="R26" s="38" t="str">
        <f>pivot!B67</f>
        <v>C0012</v>
      </c>
      <c r="S26" s="34">
        <f>pivot!C67</f>
        <v>1438</v>
      </c>
      <c r="T26" s="34">
        <f>pivot!D67</f>
        <v>1616</v>
      </c>
      <c r="U26" s="34">
        <f>pivot!E67</f>
        <v>866</v>
      </c>
      <c r="V26" s="34">
        <f>pivot!F67</f>
        <v>829</v>
      </c>
      <c r="W26" s="34">
        <f>pivot!G67</f>
        <v>2070</v>
      </c>
      <c r="X26" s="35">
        <f>pivot!H67</f>
        <v>6819</v>
      </c>
      <c r="Y26" s="20"/>
      <c r="Z26" s="20"/>
      <c r="AA26" s="20"/>
    </row>
    <row r="27" spans="1:27" x14ac:dyDescent="0.25">
      <c r="A27" s="20"/>
      <c r="B27" s="20"/>
      <c r="C27" s="20"/>
      <c r="D27" s="20"/>
      <c r="E27" s="20"/>
      <c r="F27" s="20"/>
      <c r="G27" s="20"/>
      <c r="H27" s="20"/>
      <c r="I27" s="20"/>
      <c r="J27" s="20"/>
      <c r="K27" s="20"/>
      <c r="L27" s="20"/>
      <c r="M27" s="20"/>
      <c r="N27" s="20"/>
      <c r="O27" s="20"/>
      <c r="P27" s="20"/>
      <c r="Q27" s="20"/>
      <c r="R27" s="39" t="str">
        <f>pivot!B68</f>
        <v>Cleveland</v>
      </c>
      <c r="S27" s="34"/>
      <c r="T27" s="34"/>
      <c r="U27" s="34"/>
      <c r="V27" s="34"/>
      <c r="W27" s="34"/>
      <c r="X27" s="35"/>
      <c r="Y27" s="20"/>
      <c r="Z27" s="20"/>
      <c r="AA27" s="20"/>
    </row>
    <row r="28" spans="1:27" x14ac:dyDescent="0.25">
      <c r="A28" s="20"/>
      <c r="B28" s="20"/>
      <c r="C28" s="20"/>
      <c r="D28" s="20"/>
      <c r="E28" s="20"/>
      <c r="F28" s="20"/>
      <c r="G28" s="20"/>
      <c r="H28" s="20"/>
      <c r="I28" s="20"/>
      <c r="J28" s="20"/>
      <c r="K28" s="20"/>
      <c r="L28" s="20"/>
      <c r="M28" s="20"/>
      <c r="N28" s="20"/>
      <c r="O28" s="20"/>
      <c r="P28" s="20"/>
      <c r="Q28" s="20"/>
      <c r="R28" s="38" t="str">
        <f>pivot!B69</f>
        <v>C0002</v>
      </c>
      <c r="S28" s="34">
        <f>pivot!C69</f>
        <v>1233</v>
      </c>
      <c r="T28" s="34">
        <f>pivot!D69</f>
        <v>223</v>
      </c>
      <c r="U28" s="34">
        <f>pivot!E69</f>
        <v>1680</v>
      </c>
      <c r="V28" s="34">
        <f>pivot!F69</f>
        <v>990</v>
      </c>
      <c r="W28" s="34">
        <f>pivot!G69</f>
        <v>1508</v>
      </c>
      <c r="X28" s="35">
        <f>pivot!H69</f>
        <v>5634</v>
      </c>
      <c r="Y28" s="20"/>
      <c r="Z28" s="20"/>
      <c r="AA28" s="20"/>
    </row>
    <row r="29" spans="1:27" x14ac:dyDescent="0.25">
      <c r="A29" s="20"/>
      <c r="B29" s="20"/>
      <c r="C29" s="20"/>
      <c r="D29" s="20"/>
      <c r="E29" s="20"/>
      <c r="F29" s="20"/>
      <c r="G29" s="20"/>
      <c r="H29" s="20"/>
      <c r="I29" s="20"/>
      <c r="J29" s="20"/>
      <c r="K29" s="20"/>
      <c r="L29" s="20"/>
      <c r="M29" s="20"/>
      <c r="N29" s="20"/>
      <c r="O29" s="20"/>
      <c r="P29" s="20"/>
      <c r="Q29" s="20"/>
      <c r="R29" s="38" t="str">
        <f>pivot!B70</f>
        <v>C0007</v>
      </c>
      <c r="S29" s="34">
        <f>pivot!C70</f>
        <v>1598</v>
      </c>
      <c r="T29" s="34">
        <f>pivot!D70</f>
        <v>1907</v>
      </c>
      <c r="U29" s="34">
        <f>pivot!E70</f>
        <v>869</v>
      </c>
      <c r="V29" s="34">
        <f>pivot!F70</f>
        <v>1426</v>
      </c>
      <c r="W29" s="34">
        <f>pivot!G70</f>
        <v>1416</v>
      </c>
      <c r="X29" s="35">
        <f>pivot!H70</f>
        <v>7216</v>
      </c>
      <c r="Y29" s="20"/>
      <c r="Z29" s="20"/>
      <c r="AA29" s="20"/>
    </row>
    <row r="30" spans="1:27" x14ac:dyDescent="0.25">
      <c r="A30" s="20"/>
      <c r="B30" s="20"/>
      <c r="C30" s="20"/>
      <c r="D30" s="20"/>
      <c r="E30" s="20"/>
      <c r="F30" s="20"/>
      <c r="G30" s="20"/>
      <c r="H30" s="20"/>
      <c r="I30" s="20"/>
      <c r="J30" s="20"/>
      <c r="K30" s="20"/>
      <c r="L30" s="20"/>
      <c r="M30" s="20"/>
      <c r="N30" s="20"/>
      <c r="O30" s="20"/>
      <c r="P30" s="20"/>
      <c r="Q30" s="20"/>
      <c r="R30" s="38" t="str">
        <f>pivot!B71</f>
        <v>C0008</v>
      </c>
      <c r="S30" s="34">
        <f>pivot!C71</f>
        <v>900</v>
      </c>
      <c r="T30" s="34">
        <f>pivot!D71</f>
        <v>1016</v>
      </c>
      <c r="U30" s="34">
        <f>pivot!E71</f>
        <v>960</v>
      </c>
      <c r="V30" s="34">
        <f>pivot!F71</f>
        <v>940</v>
      </c>
      <c r="W30" s="34">
        <f>pivot!G71</f>
        <v>1193</v>
      </c>
      <c r="X30" s="35">
        <f>pivot!H71</f>
        <v>5009</v>
      </c>
      <c r="Y30" s="20"/>
      <c r="Z30" s="20"/>
      <c r="AA30" s="20"/>
    </row>
    <row r="31" spans="1:27" x14ac:dyDescent="0.25">
      <c r="A31" s="20"/>
      <c r="B31" s="20"/>
      <c r="C31" s="20"/>
      <c r="D31" s="20"/>
      <c r="E31" s="20"/>
      <c r="F31" s="20"/>
      <c r="G31" s="20"/>
      <c r="H31" s="20"/>
      <c r="I31" s="20"/>
      <c r="J31" s="20"/>
      <c r="K31" s="20"/>
      <c r="L31" s="20"/>
      <c r="M31" s="20"/>
      <c r="N31" s="20"/>
      <c r="O31" s="20"/>
      <c r="P31" s="20"/>
      <c r="Q31" s="20"/>
      <c r="R31" s="38" t="str">
        <f>pivot!B72</f>
        <v>C0010</v>
      </c>
      <c r="S31" s="34">
        <f>pivot!C72</f>
        <v>900</v>
      </c>
      <c r="T31" s="34">
        <f>pivot!D72</f>
        <v>1470</v>
      </c>
      <c r="U31" s="34">
        <f>pivot!E72</f>
        <v>1617</v>
      </c>
      <c r="V31" s="34">
        <f>pivot!F72</f>
        <v>1314</v>
      </c>
      <c r="W31" s="34">
        <f>pivot!G72</f>
        <v>941</v>
      </c>
      <c r="X31" s="35">
        <f>pivot!H72</f>
        <v>6242</v>
      </c>
      <c r="Y31" s="20"/>
      <c r="Z31" s="20"/>
      <c r="AA31" s="20"/>
    </row>
    <row r="32" spans="1:27" x14ac:dyDescent="0.25">
      <c r="A32" s="20"/>
      <c r="B32" s="20"/>
      <c r="C32" s="20"/>
      <c r="D32" s="20"/>
      <c r="E32" s="20"/>
      <c r="F32" s="20"/>
      <c r="G32" s="20"/>
      <c r="H32" s="20"/>
      <c r="I32" s="20"/>
      <c r="J32" s="20"/>
      <c r="K32" s="20"/>
      <c r="L32" s="20"/>
      <c r="M32" s="20"/>
      <c r="N32" s="20"/>
      <c r="O32" s="20"/>
      <c r="P32" s="20"/>
      <c r="Q32" s="20"/>
      <c r="R32" s="38" t="str">
        <f>pivot!B73</f>
        <v>C0013</v>
      </c>
      <c r="S32" s="34">
        <f>pivot!C73</f>
        <v>1255</v>
      </c>
      <c r="T32" s="34">
        <f>pivot!D73</f>
        <v>516</v>
      </c>
      <c r="U32" s="34">
        <f>pivot!E73</f>
        <v>1874</v>
      </c>
      <c r="V32" s="34">
        <f>pivot!F73</f>
        <v>1863</v>
      </c>
      <c r="W32" s="34">
        <f>pivot!G73</f>
        <v>1722</v>
      </c>
      <c r="X32" s="35">
        <f>pivot!H73</f>
        <v>7230</v>
      </c>
      <c r="Y32" s="20"/>
      <c r="Z32" s="20"/>
      <c r="AA32" s="20"/>
    </row>
    <row r="33" spans="1:27" x14ac:dyDescent="0.25">
      <c r="A33" s="20"/>
      <c r="B33" s="20"/>
      <c r="C33" s="20"/>
      <c r="D33" s="20"/>
      <c r="E33" s="20"/>
      <c r="F33" s="20"/>
      <c r="G33" s="20"/>
      <c r="H33" s="20"/>
      <c r="I33" s="20"/>
      <c r="J33" s="20"/>
      <c r="K33" s="20"/>
      <c r="L33" s="20"/>
      <c r="M33" s="20"/>
      <c r="N33" s="20"/>
      <c r="O33" s="20"/>
      <c r="P33" s="20"/>
      <c r="Q33" s="20"/>
      <c r="R33" s="38" t="str">
        <f>pivot!B74</f>
        <v>C0015</v>
      </c>
      <c r="S33" s="34">
        <f>pivot!C74</f>
        <v>1138</v>
      </c>
      <c r="T33" s="34">
        <f>pivot!D74</f>
        <v>1898</v>
      </c>
      <c r="U33" s="34">
        <f>pivot!E74</f>
        <v>1482</v>
      </c>
      <c r="V33" s="34">
        <f>pivot!F74</f>
        <v>846</v>
      </c>
      <c r="W33" s="34">
        <f>pivot!G74</f>
        <v>1154</v>
      </c>
      <c r="X33" s="35">
        <f>pivot!H74</f>
        <v>6518</v>
      </c>
      <c r="Y33" s="20"/>
      <c r="Z33" s="20"/>
      <c r="AA33" s="20"/>
    </row>
    <row r="34" spans="1:27" x14ac:dyDescent="0.25">
      <c r="A34" s="20"/>
      <c r="B34" s="20"/>
      <c r="C34" s="20"/>
      <c r="D34" s="20"/>
      <c r="E34" s="20"/>
      <c r="F34" s="20"/>
      <c r="G34" s="20"/>
      <c r="H34" s="20"/>
      <c r="I34" s="20"/>
      <c r="J34" s="20"/>
      <c r="K34" s="20"/>
      <c r="L34" s="20"/>
      <c r="M34" s="20"/>
      <c r="N34" s="20"/>
      <c r="O34" s="20"/>
      <c r="P34" s="20"/>
      <c r="Q34" s="20"/>
      <c r="R34" s="39" t="str">
        <f>pivot!B75</f>
        <v>Columbus</v>
      </c>
      <c r="S34" s="40"/>
      <c r="T34" s="34"/>
      <c r="U34" s="34"/>
      <c r="V34" s="34"/>
      <c r="W34" s="34"/>
      <c r="X34" s="35"/>
      <c r="Y34" s="20"/>
      <c r="Z34" s="20"/>
      <c r="AA34" s="20"/>
    </row>
    <row r="35" spans="1:27" x14ac:dyDescent="0.25">
      <c r="A35" s="20"/>
      <c r="B35" s="20"/>
      <c r="C35" s="20"/>
      <c r="D35" s="20"/>
      <c r="E35" s="20"/>
      <c r="F35" s="20"/>
      <c r="G35" s="20"/>
      <c r="H35" s="20"/>
      <c r="I35" s="20"/>
      <c r="J35" s="20"/>
      <c r="K35" s="20"/>
      <c r="L35" s="20"/>
      <c r="M35" s="20"/>
      <c r="N35" s="20"/>
      <c r="O35" s="20"/>
      <c r="P35" s="20"/>
      <c r="Q35" s="20"/>
      <c r="R35" s="38" t="str">
        <f>pivot!B76</f>
        <v>C0001</v>
      </c>
      <c r="S35" s="34">
        <f>pivot!C76</f>
        <v>1655</v>
      </c>
      <c r="T35" s="34">
        <f>pivot!D76</f>
        <v>805</v>
      </c>
      <c r="U35" s="34">
        <f>pivot!E76</f>
        <v>2263</v>
      </c>
      <c r="V35" s="34">
        <f>pivot!F76</f>
        <v>987</v>
      </c>
      <c r="W35" s="34">
        <f>pivot!G76</f>
        <v>1075</v>
      </c>
      <c r="X35" s="35">
        <f>pivot!H76</f>
        <v>6785</v>
      </c>
      <c r="Y35" s="20"/>
      <c r="Z35" s="20"/>
      <c r="AA35" s="20"/>
    </row>
    <row r="36" spans="1:27" x14ac:dyDescent="0.25">
      <c r="A36" s="20"/>
      <c r="B36" s="20"/>
      <c r="C36" s="20"/>
      <c r="D36" s="20"/>
      <c r="E36" s="20"/>
      <c r="F36" s="20"/>
      <c r="G36" s="20"/>
      <c r="H36" s="20"/>
      <c r="I36" s="20"/>
      <c r="J36" s="20"/>
      <c r="K36" s="20"/>
      <c r="L36" s="20"/>
      <c r="M36" s="20"/>
      <c r="N36" s="20"/>
      <c r="O36" s="20"/>
      <c r="P36" s="20"/>
      <c r="Q36" s="20"/>
      <c r="R36" s="38" t="str">
        <f>pivot!B77</f>
        <v>C0005</v>
      </c>
      <c r="S36" s="34">
        <f>pivot!C77</f>
        <v>1104</v>
      </c>
      <c r="T36" s="34">
        <f>pivot!D77</f>
        <v>2280</v>
      </c>
      <c r="U36" s="34">
        <f>pivot!E77</f>
        <v>1445</v>
      </c>
      <c r="V36" s="34">
        <f>pivot!F77</f>
        <v>1722</v>
      </c>
      <c r="W36" s="34">
        <f>pivot!G77</f>
        <v>1196</v>
      </c>
      <c r="X36" s="35">
        <f>pivot!H77</f>
        <v>7747</v>
      </c>
      <c r="Y36" s="20"/>
      <c r="Z36" s="20"/>
      <c r="AA36" s="20"/>
    </row>
    <row r="37" spans="1:27" x14ac:dyDescent="0.25">
      <c r="A37" s="20"/>
      <c r="B37" s="20"/>
      <c r="C37" s="20"/>
      <c r="D37" s="20"/>
      <c r="E37" s="20"/>
      <c r="F37" s="20"/>
      <c r="G37" s="20"/>
      <c r="H37" s="20"/>
      <c r="I37" s="20"/>
      <c r="J37" s="20"/>
      <c r="K37" s="20"/>
      <c r="L37" s="20"/>
      <c r="M37" s="20"/>
      <c r="N37" s="20"/>
      <c r="O37" s="20"/>
      <c r="P37" s="20"/>
      <c r="Q37" s="20"/>
      <c r="R37" s="38" t="str">
        <f>pivot!B78</f>
        <v>C0006</v>
      </c>
      <c r="S37" s="34">
        <f>pivot!C78</f>
        <v>372</v>
      </c>
      <c r="T37" s="34">
        <f>pivot!D78</f>
        <v>1818</v>
      </c>
      <c r="U37" s="34">
        <f>pivot!E78</f>
        <v>1346</v>
      </c>
      <c r="V37" s="34">
        <f>pivot!F78</f>
        <v>1156</v>
      </c>
      <c r="W37" s="34">
        <f>pivot!G78</f>
        <v>1484</v>
      </c>
      <c r="X37" s="35">
        <f>pivot!H78</f>
        <v>6176</v>
      </c>
      <c r="Y37" s="20"/>
      <c r="Z37" s="20"/>
      <c r="AA37" s="20"/>
    </row>
    <row r="38" spans="1:27" x14ac:dyDescent="0.25">
      <c r="A38" s="20"/>
      <c r="B38" s="20"/>
      <c r="C38" s="20"/>
      <c r="D38" s="20"/>
      <c r="E38" s="20"/>
      <c r="F38" s="20"/>
      <c r="G38" s="20"/>
      <c r="H38" s="20"/>
      <c r="I38" s="20"/>
      <c r="J38" s="20"/>
      <c r="K38" s="20"/>
      <c r="L38" s="20"/>
      <c r="M38" s="20"/>
      <c r="N38" s="20"/>
      <c r="O38" s="20"/>
      <c r="P38" s="20"/>
      <c r="Q38" s="20"/>
      <c r="R38" s="38" t="str">
        <f>pivot!B79</f>
        <v>C0009</v>
      </c>
      <c r="S38" s="34">
        <f>pivot!C79</f>
        <v>1415</v>
      </c>
      <c r="T38" s="34">
        <f>pivot!D79</f>
        <v>1271</v>
      </c>
      <c r="U38" s="34">
        <f>pivot!E79</f>
        <v>1214</v>
      </c>
      <c r="V38" s="34">
        <f>pivot!F79</f>
        <v>1135</v>
      </c>
      <c r="W38" s="34">
        <f>pivot!G79</f>
        <v>1566</v>
      </c>
      <c r="X38" s="35">
        <f>pivot!H79</f>
        <v>6601</v>
      </c>
      <c r="Y38" s="20"/>
      <c r="Z38" s="20"/>
      <c r="AA38" s="20"/>
    </row>
    <row r="39" spans="1:27" x14ac:dyDescent="0.25">
      <c r="A39" s="20"/>
      <c r="B39" s="20"/>
      <c r="C39" s="20"/>
      <c r="D39" s="20"/>
      <c r="E39" s="20"/>
      <c r="F39" s="20"/>
      <c r="G39" s="20"/>
      <c r="H39" s="20"/>
      <c r="I39" s="20"/>
      <c r="J39" s="20"/>
      <c r="K39" s="20"/>
      <c r="L39" s="20"/>
      <c r="M39" s="20"/>
      <c r="N39" s="20"/>
      <c r="O39" s="20"/>
      <c r="P39" s="20"/>
      <c r="Q39" s="20"/>
      <c r="R39" s="38" t="str">
        <f>pivot!B80</f>
        <v>C0014</v>
      </c>
      <c r="S39" s="36">
        <f>pivot!C80</f>
        <v>1362</v>
      </c>
      <c r="T39" s="36">
        <f>pivot!D80</f>
        <v>1363</v>
      </c>
      <c r="U39" s="36">
        <f>pivot!E80</f>
        <v>1152</v>
      </c>
      <c r="V39" s="36">
        <f>pivot!F80</f>
        <v>777</v>
      </c>
      <c r="W39" s="36">
        <f>pivot!G80</f>
        <v>750</v>
      </c>
      <c r="X39" s="37">
        <f>pivot!H80</f>
        <v>5404</v>
      </c>
      <c r="Y39" s="20"/>
      <c r="Z39" s="20"/>
      <c r="AA39" s="20"/>
    </row>
    <row r="40" spans="1:27" x14ac:dyDescent="0.2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row r="41" spans="1:27" x14ac:dyDescent="0.25">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row>
    <row r="42" spans="1:27" x14ac:dyDescent="0.25">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row>
    <row r="43" spans="1:27" x14ac:dyDescent="0.25">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row>
  </sheetData>
  <conditionalFormatting sqref="S23:W39">
    <cfRule type="dataBar" priority="2">
      <dataBar>
        <cfvo type="min"/>
        <cfvo type="max"/>
        <color rgb="FF638EC6"/>
      </dataBar>
      <extLst>
        <ext xmlns:x14="http://schemas.microsoft.com/office/spreadsheetml/2009/9/main" uri="{B025F937-C7B1-47D3-B67F-A62EFF666E3E}">
          <x14:id>{59B4AC7E-D364-4EAC-962B-CB6BED1C979F}</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59B4AC7E-D364-4EAC-962B-CB6BED1C979F}">
            <x14:dataBar minLength="0" maxLength="100" gradient="0">
              <x14:cfvo type="autoMin"/>
              <x14:cfvo type="autoMax"/>
              <x14:negativeFillColor rgb="FFFF0000"/>
              <x14:axisColor rgb="FF000000"/>
            </x14:dataBar>
          </x14:cfRule>
          <xm:sqref>S23:W39</xm:sqref>
        </x14:conditionalFormatting>
        <x14:conditionalFormatting xmlns:xm="http://schemas.microsoft.com/office/excel/2006/main">
          <x14:cfRule type="expression" priority="1" id="{574E7153-EF7F-4A72-85ED-F3846BFB4863}">
            <xm:f>$S$22=pivot!$B$47</xm:f>
            <x14:dxf>
              <font>
                <color theme="8" tint="0.39994506668294322"/>
              </font>
              <border>
                <left style="thin">
                  <color theme="1"/>
                </left>
                <right style="thin">
                  <color theme="1"/>
                </right>
                <vertical/>
                <horizontal/>
              </border>
            </x14:dxf>
          </x14:cfRule>
          <xm:sqref>S22:W39</xm:sqref>
        </x14:conditionalFormatting>
      </x14:conditionalFormatting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Assets</vt:lpstr>
      <vt:lpstr>pivot</vt:lpstr>
      <vt:lpstr>call center reports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G-NO Kata</cp:lastModifiedBy>
  <dcterms:created xsi:type="dcterms:W3CDTF">2021-03-14T20:21:32Z</dcterms:created>
  <dcterms:modified xsi:type="dcterms:W3CDTF">2025-05-11T13:36:15Z</dcterms:modified>
</cp:coreProperties>
</file>