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4771062-6A0C-44C0-891A-1351034D0D0D}" xr6:coauthVersionLast="47" xr6:coauthVersionMax="47" xr10:uidLastSave="{00000000-0000-0000-0000-000000000000}"/>
  <bookViews>
    <workbookView xWindow="-108" yWindow="-108" windowWidth="23256" windowHeight="12456" activeTab="1" xr2:uid="{49DDD214-06CF-4C01-AB60-7D6C83D668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F18" i="2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J15" i="1"/>
  <c r="G20" i="1"/>
  <c r="G19" i="1"/>
  <c r="E22" i="1"/>
  <c r="C18" i="1"/>
  <c r="G7" i="1"/>
  <c r="G8" i="1"/>
  <c r="G9" i="1"/>
  <c r="G10" i="1"/>
  <c r="G11" i="1"/>
  <c r="G12" i="1"/>
  <c r="G13" i="1"/>
  <c r="G14" i="1"/>
  <c r="G6" i="1"/>
  <c r="F8" i="1"/>
  <c r="F7" i="1"/>
  <c r="F9" i="1"/>
  <c r="F10" i="1"/>
  <c r="F11" i="1"/>
  <c r="F12" i="1"/>
  <c r="F13" i="1"/>
  <c r="F14" i="1"/>
  <c r="F6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<sst xmlns="http://schemas.openxmlformats.org/spreadsheetml/2006/main" count="53" uniqueCount="41">
  <si>
    <t xml:space="preserve">                     </t>
  </si>
  <si>
    <t>HINDI</t>
  </si>
  <si>
    <t xml:space="preserve">ENGLISH </t>
  </si>
  <si>
    <t xml:space="preserve">MATH </t>
  </si>
  <si>
    <t>PHYSICS</t>
  </si>
  <si>
    <t>CHEMISTRY</t>
  </si>
  <si>
    <t>HISTORY</t>
  </si>
  <si>
    <t>GEO</t>
  </si>
  <si>
    <t>BIO</t>
  </si>
  <si>
    <t>BOTANY</t>
  </si>
  <si>
    <t>1ST</t>
  </si>
  <si>
    <t>2ND</t>
  </si>
  <si>
    <t>3RD</t>
  </si>
  <si>
    <t>TOTAL</t>
  </si>
  <si>
    <t>AVERAGE</t>
  </si>
  <si>
    <t>GRADE</t>
  </si>
  <si>
    <t>SUBJECT</t>
  </si>
  <si>
    <t>NAME</t>
  </si>
  <si>
    <t>DEPARTMET</t>
  </si>
  <si>
    <t>POST</t>
  </si>
  <si>
    <t>BASIC</t>
  </si>
  <si>
    <r>
      <t>DA 2.5</t>
    </r>
    <r>
      <rPr>
        <sz val="11"/>
        <color theme="1"/>
        <rFont val="Calibri"/>
        <family val="2"/>
      </rPr>
      <t>%</t>
    </r>
  </si>
  <si>
    <r>
      <t>HRA 3.5</t>
    </r>
    <r>
      <rPr>
        <sz val="11"/>
        <color theme="1"/>
        <rFont val="Calibri"/>
        <family val="2"/>
      </rPr>
      <t>%</t>
    </r>
  </si>
  <si>
    <r>
      <t>PF 1.5</t>
    </r>
    <r>
      <rPr>
        <sz val="11"/>
        <color theme="1"/>
        <rFont val="Calibri"/>
        <family val="2"/>
      </rPr>
      <t>%</t>
    </r>
  </si>
  <si>
    <t>RAM</t>
  </si>
  <si>
    <t xml:space="preserve">SHYAM </t>
  </si>
  <si>
    <t>MANOJ</t>
  </si>
  <si>
    <t>POOJA</t>
  </si>
  <si>
    <t>RAHUL</t>
  </si>
  <si>
    <t>RAKESH</t>
  </si>
  <si>
    <t>ASHISH</t>
  </si>
  <si>
    <t>MANISH</t>
  </si>
  <si>
    <t>COMPUTER</t>
  </si>
  <si>
    <t>ELECTRICAL</t>
  </si>
  <si>
    <t>FINANCE</t>
  </si>
  <si>
    <t>MANAGER</t>
  </si>
  <si>
    <t>SUPERVISOR</t>
  </si>
  <si>
    <t>PION</t>
  </si>
  <si>
    <t>GUARD</t>
  </si>
  <si>
    <t>CASHER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</si>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</sst>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0F39-C3C9-465A-8C24-121E9B8F57BF}">
  <dimension ref="A1:J22"/>
  <sheetViews>
    <sheetView workbookViewId="0">
      <selection activeCell="I15" sqref="I15"/>
    </sheetView>
  </sheetViews>
  <sheetFormatPr defaultRowHeight="14.4" x14ac:dyDescent="0.3"/>
  <cols>
    <col min="1" max="1" width="11.88671875" customWidth="1"/>
    <col min="6" max="6" width="20" customWidth="1"/>
    <col min="10" max="10" width="12" bestFit="1" customWidth="1"/>
  </cols>
  <sheetData>
    <row r="1" spans="1:10" x14ac:dyDescent="0.3">
      <c r="A1" t="s">
        <v>0</v>
      </c>
    </row>
    <row r="5" spans="1:10" x14ac:dyDescent="0.3">
      <c r="A5" t="s">
        <v>16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1:10" x14ac:dyDescent="0.3">
      <c r="A6" t="s">
        <v>1</v>
      </c>
      <c r="B6">
        <v>20</v>
      </c>
      <c r="C6">
        <v>15</v>
      </c>
      <c r="D6">
        <v>20</v>
      </c>
      <c r="E6">
        <v>55</v>
      </c>
      <c r="F6">
        <f>AVERAGE(B6:D6)</f>
        <v>18.333333333333332</v>
      </c>
      <c r="G6" t="str">
        <f>IF(F6&gt;=20,"A",IF(F6&gt;=15,"B",IF(F6&gt;=10,"C",IF(F6&gt;=5,"D","FAIL"))))</f>
        <v>B</v>
      </c>
    </row>
    <row r="7" spans="1:10" x14ac:dyDescent="0.3">
      <c r="A7" t="s">
        <v>2</v>
      </c>
      <c r="B7">
        <v>30</v>
      </c>
      <c r="C7">
        <v>12</v>
      </c>
      <c r="D7">
        <v>15</v>
      </c>
      <c r="E7">
        <f>SUM(B7:D7)</f>
        <v>57</v>
      </c>
      <c r="F7">
        <f t="shared" ref="F7:F14" si="0">AVERAGE(B7:D7)</f>
        <v>19</v>
      </c>
      <c r="G7" t="str">
        <f t="shared" ref="G7:G14" si="1">IF(F7&gt;=20,"A",IF(F7&gt;=15,"B",IF(F7&gt;=10,"C",IF(F7&gt;=5,"D","FAIL"))))</f>
        <v>B</v>
      </c>
    </row>
    <row r="8" spans="1:10" x14ac:dyDescent="0.3">
      <c r="A8" t="s">
        <v>3</v>
      </c>
      <c r="B8">
        <v>15</v>
      </c>
      <c r="C8">
        <v>14</v>
      </c>
      <c r="D8">
        <v>14</v>
      </c>
      <c r="E8">
        <f t="shared" ref="E8:E14" si="2">SUM(B8:D8)</f>
        <v>43</v>
      </c>
      <c r="F8">
        <f>AVERAGE(B8:D8)</f>
        <v>14.333333333333334</v>
      </c>
      <c r="G8" t="str">
        <f t="shared" si="1"/>
        <v>C</v>
      </c>
    </row>
    <row r="9" spans="1:10" x14ac:dyDescent="0.3">
      <c r="A9" t="s">
        <v>4</v>
      </c>
      <c r="B9">
        <v>12</v>
      </c>
      <c r="C9">
        <v>17</v>
      </c>
      <c r="D9">
        <v>17</v>
      </c>
      <c r="E9">
        <f t="shared" si="2"/>
        <v>46</v>
      </c>
      <c r="F9">
        <f t="shared" si="0"/>
        <v>15.333333333333334</v>
      </c>
      <c r="G9" t="str">
        <f t="shared" si="1"/>
        <v>B</v>
      </c>
    </row>
    <row r="10" spans="1:10" x14ac:dyDescent="0.3">
      <c r="A10" t="s">
        <v>5</v>
      </c>
      <c r="B10">
        <v>14</v>
      </c>
      <c r="C10">
        <v>18</v>
      </c>
      <c r="D10">
        <v>18</v>
      </c>
      <c r="E10">
        <f t="shared" si="2"/>
        <v>50</v>
      </c>
      <c r="F10">
        <f t="shared" si="0"/>
        <v>16.666666666666668</v>
      </c>
      <c r="G10" t="str">
        <f t="shared" si="1"/>
        <v>B</v>
      </c>
    </row>
    <row r="11" spans="1:10" x14ac:dyDescent="0.3">
      <c r="A11" t="s">
        <v>6</v>
      </c>
      <c r="B11">
        <v>16</v>
      </c>
      <c r="C11">
        <v>25</v>
      </c>
      <c r="D11">
        <v>20</v>
      </c>
      <c r="E11">
        <f t="shared" si="2"/>
        <v>61</v>
      </c>
      <c r="F11">
        <f t="shared" si="0"/>
        <v>20.333333333333332</v>
      </c>
      <c r="G11" t="str">
        <f t="shared" si="1"/>
        <v>A</v>
      </c>
    </row>
    <row r="12" spans="1:10" x14ac:dyDescent="0.3">
      <c r="A12" t="s">
        <v>7</v>
      </c>
      <c r="B12">
        <v>18</v>
      </c>
      <c r="C12">
        <v>21</v>
      </c>
      <c r="D12">
        <v>22</v>
      </c>
      <c r="E12">
        <f t="shared" si="2"/>
        <v>61</v>
      </c>
      <c r="F12">
        <f t="shared" si="0"/>
        <v>20.333333333333332</v>
      </c>
      <c r="G12" t="str">
        <f t="shared" si="1"/>
        <v>A</v>
      </c>
    </row>
    <row r="13" spans="1:10" x14ac:dyDescent="0.3">
      <c r="A13" t="s">
        <v>8</v>
      </c>
      <c r="B13">
        <v>17</v>
      </c>
      <c r="C13">
        <v>23</v>
      </c>
      <c r="D13">
        <v>13</v>
      </c>
      <c r="E13">
        <f t="shared" si="2"/>
        <v>53</v>
      </c>
      <c r="F13">
        <f t="shared" si="0"/>
        <v>17.666666666666668</v>
      </c>
      <c r="G13" t="str">
        <f t="shared" si="1"/>
        <v>B</v>
      </c>
    </row>
    <row r="14" spans="1:10" x14ac:dyDescent="0.3">
      <c r="A14" t="s">
        <v>9</v>
      </c>
      <c r="B14">
        <v>20</v>
      </c>
      <c r="C14">
        <v>25</v>
      </c>
      <c r="D14">
        <v>25</v>
      </c>
      <c r="E14">
        <f t="shared" si="2"/>
        <v>70</v>
      </c>
      <c r="F14">
        <f t="shared" si="0"/>
        <v>23.333333333333332</v>
      </c>
      <c r="G14" t="str">
        <f t="shared" si="1"/>
        <v>A</v>
      </c>
    </row>
    <row r="15" spans="1:10" x14ac:dyDescent="0.3">
      <c r="I15" t="s">
        <v>2</v>
      </c>
      <c r="J15">
        <f>VLOOKUP(I15,A5:G14,6,0)</f>
        <v>19</v>
      </c>
    </row>
    <row r="18" spans="3:7" x14ac:dyDescent="0.3">
      <c r="C18">
        <f>COUNTA(A6:A14)</f>
        <v>9</v>
      </c>
    </row>
    <row r="19" spans="3:7" x14ac:dyDescent="0.3">
      <c r="F19" t="s">
        <v>4</v>
      </c>
      <c r="G19">
        <f>VLOOKUP(F19,A5:G14,5,0)</f>
        <v>46</v>
      </c>
    </row>
    <row r="20" spans="3:7" x14ac:dyDescent="0.3">
      <c r="F20" t="s">
        <v>2</v>
      </c>
      <c r="G20" t="str">
        <f>VLOOKUP(F20,A5:G14,7,0)</f>
        <v>B</v>
      </c>
    </row>
    <row r="22" spans="3:7" x14ac:dyDescent="0.3">
      <c r="E22">
        <f>COUNTIF(B6:D14,"&gt;20")</f>
        <v>7</v>
      </c>
    </row>
  </sheetData>
  <dataValidations count="1">
    <dataValidation type="list" allowBlank="1" showInputMessage="1" showErrorMessage="1" sqref="F19:F20 I15" xr:uid="{52FE90DB-6369-4857-9E8F-794646FA08A9}">
      <formula1>$A$6:$A$14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2E5-7BCE-412F-86EB-00867156DB54}">
  <dimension ref="A1:J19"/>
  <sheetViews>
    <sheetView tabSelected="1" workbookViewId="0">
      <selection activeCell="J19" sqref="J19"/>
    </sheetView>
  </sheetViews>
  <sheetFormatPr defaultRowHeight="14.4" x14ac:dyDescent="0.3"/>
  <cols>
    <col min="2" max="2" width="12.44140625" customWidth="1"/>
    <col min="3" max="3" width="13.109375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13</v>
      </c>
      <c r="I1" t="s">
        <v>15</v>
      </c>
    </row>
    <row r="2" spans="1:9" x14ac:dyDescent="0.3">
      <c r="A2" t="s">
        <v>24</v>
      </c>
      <c r="B2" t="s">
        <v>32</v>
      </c>
      <c r="C2" t="s">
        <v>35</v>
      </c>
      <c r="D2">
        <v>5000</v>
      </c>
      <c r="E2" s="1">
        <f>D2*2.5%</f>
        <v>125</v>
      </c>
      <c r="F2" s="1">
        <f>D2*3.5%</f>
        <v>175.00000000000003</v>
      </c>
      <c r="G2" s="1">
        <f>D2*1%</f>
        <v>50</v>
      </c>
      <c r="H2">
        <f>SUM(D2:G2)</f>
        <v>5350</v>
      </c>
      <c r="I2" t="str">
        <f>IF(H2&gt;=20000,"A",IF(H2&gt;=15000,"B",IF(H2&gt;=10000,"C",IF(H2&gt;=5000,"D","FAIL"))))</f>
        <v>D</v>
      </c>
    </row>
    <row r="3" spans="1:9" x14ac:dyDescent="0.3">
      <c r="A3" t="s">
        <v>25</v>
      </c>
      <c r="B3" t="s">
        <v>32</v>
      </c>
      <c r="C3" t="s">
        <v>36</v>
      </c>
      <c r="D3">
        <v>8000</v>
      </c>
      <c r="E3" s="1">
        <f t="shared" ref="E3:E9" si="0">D3*2.5%</f>
        <v>200</v>
      </c>
      <c r="F3" s="1">
        <f t="shared" ref="F3:F9" si="1">D3*3.5%</f>
        <v>280</v>
      </c>
      <c r="G3" s="1">
        <f t="shared" ref="G3:G9" si="2">D3*1%</f>
        <v>80</v>
      </c>
      <c r="H3">
        <f t="shared" ref="H3:H9" si="3">SUM(D3:G3)</f>
        <v>8560</v>
      </c>
      <c r="I3" t="str">
        <f t="shared" ref="I3:I9" si="4">IF(H3&gt;=20000,"A",IF(H3&gt;=15000,"B",IF(H3&gt;=10000,"C",IF(H3&gt;=5000,"D","FAIL"))))</f>
        <v>D</v>
      </c>
    </row>
    <row r="4" spans="1:9" x14ac:dyDescent="0.3">
      <c r="A4" t="s">
        <v>26</v>
      </c>
      <c r="B4" t="s">
        <v>32</v>
      </c>
      <c r="C4" t="s">
        <v>37</v>
      </c>
      <c r="D4">
        <v>3000</v>
      </c>
      <c r="E4" s="1">
        <f t="shared" si="0"/>
        <v>75</v>
      </c>
      <c r="F4" s="1">
        <f t="shared" si="1"/>
        <v>105.00000000000001</v>
      </c>
      <c r="G4" s="1">
        <f t="shared" si="2"/>
        <v>30</v>
      </c>
      <c r="H4">
        <f t="shared" si="3"/>
        <v>3210</v>
      </c>
      <c r="I4" t="str">
        <f t="shared" si="4"/>
        <v>FAIL</v>
      </c>
    </row>
    <row r="5" spans="1:9" x14ac:dyDescent="0.3">
      <c r="A5" t="s">
        <v>27</v>
      </c>
      <c r="B5" t="s">
        <v>33</v>
      </c>
      <c r="C5" t="s">
        <v>38</v>
      </c>
      <c r="D5">
        <v>6000</v>
      </c>
      <c r="E5" s="1">
        <f t="shared" si="0"/>
        <v>150</v>
      </c>
      <c r="F5" s="1">
        <f t="shared" si="1"/>
        <v>210.00000000000003</v>
      </c>
      <c r="G5" s="1">
        <f t="shared" si="2"/>
        <v>60</v>
      </c>
      <c r="H5">
        <f t="shared" si="3"/>
        <v>6420</v>
      </c>
      <c r="I5" t="str">
        <f t="shared" si="4"/>
        <v>D</v>
      </c>
    </row>
    <row r="6" spans="1:9" x14ac:dyDescent="0.3">
      <c r="A6" t="s">
        <v>28</v>
      </c>
      <c r="B6" t="s">
        <v>33</v>
      </c>
      <c r="C6" t="s">
        <v>39</v>
      </c>
      <c r="D6">
        <v>8000</v>
      </c>
      <c r="E6" s="1">
        <f t="shared" si="0"/>
        <v>200</v>
      </c>
      <c r="F6" s="1">
        <f t="shared" si="1"/>
        <v>280</v>
      </c>
      <c r="G6" s="1">
        <f t="shared" si="2"/>
        <v>80</v>
      </c>
      <c r="H6">
        <f t="shared" si="3"/>
        <v>8560</v>
      </c>
      <c r="I6" t="str">
        <f t="shared" si="4"/>
        <v>D</v>
      </c>
    </row>
    <row r="7" spans="1:9" x14ac:dyDescent="0.3">
      <c r="A7" t="s">
        <v>29</v>
      </c>
      <c r="B7" t="s">
        <v>33</v>
      </c>
      <c r="C7" t="s">
        <v>40</v>
      </c>
      <c r="D7">
        <v>9000</v>
      </c>
      <c r="E7" s="1">
        <f t="shared" si="0"/>
        <v>225</v>
      </c>
      <c r="F7" s="1">
        <f t="shared" si="1"/>
        <v>315.00000000000006</v>
      </c>
      <c r="G7" s="1">
        <f t="shared" si="2"/>
        <v>90</v>
      </c>
      <c r="H7">
        <f t="shared" si="3"/>
        <v>9630</v>
      </c>
      <c r="I7" t="str">
        <f t="shared" si="4"/>
        <v>D</v>
      </c>
    </row>
    <row r="8" spans="1:9" x14ac:dyDescent="0.3">
      <c r="A8" t="s">
        <v>30</v>
      </c>
      <c r="B8" t="s">
        <v>34</v>
      </c>
      <c r="C8" t="s">
        <v>35</v>
      </c>
      <c r="D8">
        <v>10000</v>
      </c>
      <c r="E8" s="1">
        <f t="shared" si="0"/>
        <v>250</v>
      </c>
      <c r="F8" s="1">
        <f t="shared" si="1"/>
        <v>350.00000000000006</v>
      </c>
      <c r="G8" s="1">
        <f t="shared" si="2"/>
        <v>100</v>
      </c>
      <c r="H8">
        <f t="shared" si="3"/>
        <v>10700</v>
      </c>
      <c r="I8" t="str">
        <f t="shared" si="4"/>
        <v>C</v>
      </c>
    </row>
    <row r="9" spans="1:9" x14ac:dyDescent="0.3">
      <c r="A9" t="s">
        <v>31</v>
      </c>
      <c r="B9" t="s">
        <v>34</v>
      </c>
      <c r="C9" t="s">
        <v>38</v>
      </c>
      <c r="D9">
        <v>500</v>
      </c>
      <c r="E9" s="1">
        <f t="shared" si="0"/>
        <v>12.5</v>
      </c>
      <c r="F9" s="1">
        <f t="shared" si="1"/>
        <v>17.5</v>
      </c>
      <c r="G9" s="1">
        <f t="shared" si="2"/>
        <v>5</v>
      </c>
      <c r="H9">
        <f t="shared" si="3"/>
        <v>535</v>
      </c>
      <c r="I9" t="str">
        <f t="shared" si="4"/>
        <v>FAIL</v>
      </c>
    </row>
    <row r="18" spans="6:10" x14ac:dyDescent="0.3">
      <c r="F18">
        <f>COUNTA(A2:A9)</f>
        <v>8</v>
      </c>
    </row>
    <row r="19" spans="6:10" x14ac:dyDescent="0.3">
      <c r="J19">
        <f>SUMIF(D2:D9,"COMPUTER",B2:B9)</f>
        <v>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2022-07-16T13:52:04Z</dcterms:created>
  <dcterms:modified xsi:type="dcterms:W3CDTF">2022-07-17T10:11:39Z</dcterms:modified>
</cp:coreProperties>
</file>