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al\miscs\excel\"/>
    </mc:Choice>
  </mc:AlternateContent>
  <xr:revisionPtr revIDLastSave="0" documentId="13_ncr:1_{A98ACAA9-4D23-425C-BE96-D5286E9E138B}" xr6:coauthVersionLast="47" xr6:coauthVersionMax="47" xr10:uidLastSave="{00000000-0000-0000-0000-000000000000}"/>
  <bookViews>
    <workbookView xWindow="-120" yWindow="-120" windowWidth="38640" windowHeight="21240" xr2:uid="{A658F64F-54DB-47F5-8888-F8582537DD58}"/>
  </bookViews>
  <sheets>
    <sheet name="script（snowball）" sheetId="8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8" l="1" a="1"/>
  <c r="D7" i="8"/>
  <c r="D5" i="8" a="1"/>
  <c r="D5" i="8"/>
  <c r="D4" i="8" a="1"/>
  <c r="D4" i="8"/>
  <c r="B2" i="8" a="1"/>
  <c r="B2" i="8"/>
  <c r="C17" i="8"/>
  <c r="C18" i="8"/>
  <c r="C19" i="8"/>
  <c r="C20" i="8"/>
  <c r="B20" i="8" s="1"/>
  <c r="C21" i="8"/>
  <c r="B21" i="8" s="1"/>
  <c r="C22" i="8"/>
  <c r="B22" i="8" s="1"/>
  <c r="C23" i="8"/>
  <c r="B23" i="8" s="1"/>
  <c r="C24" i="8"/>
  <c r="B24" i="8" s="1"/>
  <c r="C25" i="8"/>
  <c r="B25" i="8" s="1"/>
  <c r="C26" i="8"/>
  <c r="B26" i="8" s="1"/>
  <c r="C27" i="8"/>
  <c r="B27" i="8" s="1"/>
  <c r="C28" i="8"/>
  <c r="B28" i="8" s="1"/>
  <c r="C29" i="8"/>
  <c r="B29" i="8" s="1"/>
  <c r="C30" i="8"/>
  <c r="B30" i="8" s="1"/>
  <c r="C31" i="8"/>
  <c r="B31" i="8" s="1"/>
  <c r="C32" i="8"/>
  <c r="B32" i="8" s="1"/>
  <c r="C33" i="8"/>
  <c r="B33" i="8" s="1"/>
  <c r="C34" i="8"/>
  <c r="B34" i="8" s="1"/>
  <c r="C35" i="8"/>
  <c r="B35" i="8" s="1"/>
  <c r="C36" i="8"/>
  <c r="B36" i="8" s="1"/>
  <c r="C37" i="8"/>
  <c r="B37" i="8" s="1"/>
  <c r="C38" i="8"/>
  <c r="B38" i="8" s="1"/>
  <c r="C39" i="8"/>
  <c r="B39" i="8" s="1"/>
  <c r="C40" i="8"/>
  <c r="B40" i="8" s="1"/>
  <c r="A16" i="8" l="1"/>
  <c r="C16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<sst xmlns="http://schemas.openxmlformats.org/spreadsheetml/2006/main" count="15" uniqueCount="13">
  <si>
    <t>spot</t>
    <phoneticPr fontId="1" type="noConversion"/>
  </si>
  <si>
    <t>vol</t>
    <phoneticPr fontId="1" type="noConversion"/>
  </si>
  <si>
    <t>rate</t>
    <phoneticPr fontId="1" type="noConversion"/>
  </si>
  <si>
    <t>EventDate</t>
    <phoneticPr fontId="1" type="noConversion"/>
  </si>
  <si>
    <t>Event</t>
    <phoneticPr fontId="1" type="noConversion"/>
  </si>
  <si>
    <t>Evaluation Date</t>
    <phoneticPr fontId="1" type="noConversion"/>
  </si>
  <si>
    <t>repo</t>
    <phoneticPr fontId="1" type="noConversion"/>
  </si>
  <si>
    <t>alive=1</t>
    <phoneticPr fontId="1" type="noConversion"/>
  </si>
  <si>
    <t>ko</t>
    <phoneticPr fontId="1" type="noConversion"/>
  </si>
  <si>
    <t>ki</t>
    <phoneticPr fontId="1" type="noConversion"/>
  </si>
  <si>
    <t>coupon</t>
    <phoneticPr fontId="1" type="noConversion"/>
  </si>
  <si>
    <t>Target Coupon</t>
    <phoneticPr fontId="1" type="noConversion"/>
  </si>
  <si>
    <t>alive = 1 knock_in =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</si>
</sst>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8" formatCode="_ * #,##0.0000_ ;_ * \-#,##0.0000_ ;_ * &quot;-&quot;??_ ;_ @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3" fontId="3" fillId="0" borderId="0" xfId="1" applyFont="1">
      <alignment vertical="center"/>
    </xf>
    <xf numFmtId="43" fontId="0" fillId="0" borderId="0" xfId="1" applyFont="1" applyAlignment="1">
      <alignment vertical="center" wrapText="1"/>
    </xf>
    <xf numFmtId="178" fontId="0" fillId="0" borderId="0" xfId="1" applyNumberFormat="1" applyFont="1">
      <alignment vertical="center"/>
    </xf>
    <xf numFmtId="14" fontId="0" fillId="0" borderId="0" xfId="0" applyNumberFormat="1">
      <alignment vertical="center"/>
    </xf>
    <xf numFmtId="10" fontId="0" fillId="0" borderId="0" xfId="2" applyNumberFormat="1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0" fontId="0" fillId="0" borderId="0" xfId="2" applyNumberFormat="1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03C5-E600-431F-A9A8-4F7018A98DA2}">
  <sheetPr>
    <tabColor rgb="FFFF0000"/>
  </sheetPr>
  <dimension ref="A1:E40"/>
  <sheetViews>
    <sheetView tabSelected="1" workbookViewId="0">
      <selection activeCell="D4" sqref="D4"/>
    </sheetView>
  </sheetViews>
  <sheetFormatPr defaultRowHeight="14.25" x14ac:dyDescent="0.2"/>
  <cols>
    <col min="1" max="1" width="45.625" customWidth="1"/>
    <col min="2" max="2" width="58.75" style="6" customWidth="1"/>
    <col min="3" max="3" width="50" customWidth="1"/>
    <col min="4" max="4" width="73.875" customWidth="1"/>
    <col min="5" max="5" width="9.875" bestFit="1" customWidth="1"/>
  </cols>
  <sheetData>
    <row r="1" spans="1:5" x14ac:dyDescent="0.2">
      <c r="A1" s="1" t="s">
        <v>5</v>
      </c>
      <c r="B1" s="7">
        <v>44986</v>
      </c>
    </row>
    <row r="2" spans="1:5" x14ac:dyDescent="0.2">
      <c r="B2" s="6" cm="1">
        <f t="array" aca="1" ref="B2" ca="1">_xll.EVALUATIONDATE.SET(B1)</f>
        <v>44986</v>
      </c>
    </row>
    <row r="4" spans="1:5" x14ac:dyDescent="0.2">
      <c r="A4" s="12" t="s">
        <v>0</v>
      </c>
      <c r="B4" s="8">
        <v>1</v>
      </c>
      <c r="D4" t="str" cm="1">
        <f t="array" aca="1" ref="D4" ca="1">_xll.BSMODELDATA.NEW("model",B4,B7,B5,B6)</f>
        <v>~BSModelData_~model~000002599A0FE980</v>
      </c>
    </row>
    <row r="5" spans="1:5" x14ac:dyDescent="0.2">
      <c r="A5" s="12" t="s">
        <v>2</v>
      </c>
      <c r="B5" s="9">
        <v>0</v>
      </c>
      <c r="D5" t="str" cm="1">
        <f t="array" aca="1" ref="D5" ca="1">_xll.PRODUCT.NEW("my_product",A16:A40,B16:B40)</f>
        <v>~ScriptProduct~my_product~00000259881740C0</v>
      </c>
    </row>
    <row r="6" spans="1:5" x14ac:dyDescent="0.2">
      <c r="A6" s="12" t="s">
        <v>6</v>
      </c>
      <c r="B6" s="9">
        <v>0</v>
      </c>
    </row>
    <row r="7" spans="1:5" x14ac:dyDescent="0.2">
      <c r="A7" s="12" t="s">
        <v>1</v>
      </c>
      <c r="B7" s="9">
        <v>0.15</v>
      </c>
      <c r="D7" s="11" t="str" cm="1">
        <f t="array" aca="1" ref="D7:E11" ca="1">_xll.MONTECARLO.VALUE('script（snowball）'!D5,D4,2^20,"sobol",FALSE,TRUE,0.01)</f>
        <v>d_div</v>
      </c>
      <c r="E7" s="3">
        <f ca="1"/>
        <v>-0.61848778929262194</v>
      </c>
    </row>
    <row r="8" spans="1:5" x14ac:dyDescent="0.2">
      <c r="A8" s="12"/>
      <c r="B8" s="9"/>
      <c r="D8" s="11" t="str">
        <f ca="1"/>
        <v>d_rate</v>
      </c>
      <c r="E8" s="3">
        <f ca="1"/>
        <v>0.6826452523259382</v>
      </c>
    </row>
    <row r="9" spans="1:5" x14ac:dyDescent="0.2">
      <c r="A9" s="12" t="s">
        <v>8</v>
      </c>
      <c r="B9" s="2">
        <v>1</v>
      </c>
      <c r="D9" s="11" t="str">
        <f ca="1"/>
        <v>d_spot</v>
      </c>
      <c r="E9" s="3">
        <f ca="1"/>
        <v>0.49587819300664837</v>
      </c>
    </row>
    <row r="10" spans="1:5" x14ac:dyDescent="0.2">
      <c r="A10" s="12" t="s">
        <v>9</v>
      </c>
      <c r="B10" s="2">
        <v>0.88</v>
      </c>
      <c r="D10" s="11" t="str">
        <f ca="1"/>
        <v>d_vol</v>
      </c>
      <c r="E10" s="3">
        <f ca="1"/>
        <v>-0.2952963850726002</v>
      </c>
    </row>
    <row r="11" spans="1:5" x14ac:dyDescent="0.2">
      <c r="A11" s="12" t="s">
        <v>10</v>
      </c>
      <c r="B11" s="10">
        <v>6.9000000000000006E-2</v>
      </c>
      <c r="D11" s="11" t="str">
        <f ca="1"/>
        <v>value</v>
      </c>
      <c r="E11" s="3">
        <f ca="1"/>
        <v>-1.4237319220099021E-2</v>
      </c>
    </row>
    <row r="15" spans="1:5" x14ac:dyDescent="0.2">
      <c r="A15" s="12" t="s">
        <v>3</v>
      </c>
      <c r="B15" s="13" t="s">
        <v>4</v>
      </c>
      <c r="C15" s="12" t="s">
        <v>11</v>
      </c>
    </row>
    <row r="16" spans="1:5" x14ac:dyDescent="0.2">
      <c r="A16" s="4">
        <f ca="1">B2</f>
        <v>44986</v>
      </c>
      <c r="B16" s="6" t="s">
        <v>12</v>
      </c>
      <c r="C16" s="5">
        <f ca="1">$B$11*(A16-$B$1)/365</f>
        <v>0</v>
      </c>
    </row>
    <row r="17" spans="1:3" x14ac:dyDescent="0.2">
      <c r="A17" s="4">
        <v>45017</v>
      </c>
      <c r="B17" s="6" t="s">
        <v>7</v>
      </c>
      <c r="C17" s="5">
        <f t="shared" ref="C17:C40" ca="1" si="0">$B$11*(A17-$B$1)/365</f>
        <v>5.8602739726027406E-3</v>
      </c>
    </row>
    <row r="18" spans="1:3" x14ac:dyDescent="0.2">
      <c r="A18" s="4">
        <v>45047</v>
      </c>
      <c r="B18" s="6" t="s">
        <v>7</v>
      </c>
      <c r="C18" s="5">
        <f t="shared" ca="1" si="0"/>
        <v>1.153150684931507E-2</v>
      </c>
    </row>
    <row r="19" spans="1:3" x14ac:dyDescent="0.2">
      <c r="A19" s="4">
        <v>45078</v>
      </c>
      <c r="B19" s="6" t="s">
        <v>7</v>
      </c>
      <c r="C19" s="5">
        <f t="shared" ca="1" si="0"/>
        <v>1.7391780821917811E-2</v>
      </c>
    </row>
    <row r="20" spans="1:3" ht="28.5" x14ac:dyDescent="0.2">
      <c r="A20" s="4">
        <v>45108</v>
      </c>
      <c r="B20" s="6" t="str">
        <f ca="1">"if spot() &lt; "&amp;$B$10&amp;":0.001 then knock_in = 1 endif"&amp;CHAR(10)&amp;"if spot() &gt; "&amp;$B$9&amp;":0.001 then call pays alive * "&amp;TEXT(C20, "0.0000")&amp;" alive = 0  endif"</f>
        <v>if spot() &lt; 0.88:0.001 then knock_in = 1 endif
if spot() &gt; 1:0.001 then call pays alive * 0.0231 alive = 0  endif</v>
      </c>
      <c r="C20" s="5">
        <f t="shared" ca="1" si="0"/>
        <v>2.306301369863014E-2</v>
      </c>
    </row>
    <row r="21" spans="1:3" ht="28.5" x14ac:dyDescent="0.2">
      <c r="A21" s="4">
        <v>45139</v>
      </c>
      <c r="B21" s="6" t="str">
        <f t="shared" ref="B21:B39" ca="1" si="1">"if spot() &lt; "&amp;$B$10&amp;":0.001 then knock_in = 1 endif"&amp;CHAR(10)&amp;"if spot() &gt; "&amp;$B$9&amp;":0.001 then call pays alive * "&amp;TEXT(C21, "0.0000")&amp;" alive = 0  endif"</f>
        <v>if spot() &lt; 0.88:0.001 then knock_in = 1 endif
if spot() &gt; 1:0.001 then call pays alive * 0.0289 alive = 0  endif</v>
      </c>
      <c r="C21" s="5">
        <f t="shared" ca="1" si="0"/>
        <v>2.8923287671232877E-2</v>
      </c>
    </row>
    <row r="22" spans="1:3" ht="28.5" x14ac:dyDescent="0.2">
      <c r="A22" s="4">
        <v>45170</v>
      </c>
      <c r="B22" s="6" t="str">
        <f t="shared" ca="1" si="1"/>
        <v>if spot() &lt; 0.88:0.001 then knock_in = 1 endif
if spot() &gt; 1:0.001 then call pays alive * 0.0348 alive = 0  endif</v>
      </c>
      <c r="C22" s="5">
        <f t="shared" ca="1" si="0"/>
        <v>3.4783561643835621E-2</v>
      </c>
    </row>
    <row r="23" spans="1:3" ht="28.5" x14ac:dyDescent="0.2">
      <c r="A23" s="4">
        <v>45200</v>
      </c>
      <c r="B23" s="6" t="str">
        <f t="shared" ca="1" si="1"/>
        <v>if spot() &lt; 0.88:0.001 then knock_in = 1 endif
if spot() &gt; 1:0.001 then call pays alive * 0.0405 alive = 0  endif</v>
      </c>
      <c r="C23" s="5">
        <f t="shared" ca="1" si="0"/>
        <v>4.0454794520547947E-2</v>
      </c>
    </row>
    <row r="24" spans="1:3" ht="28.5" x14ac:dyDescent="0.2">
      <c r="A24" s="4">
        <v>45231</v>
      </c>
      <c r="B24" s="6" t="str">
        <f t="shared" ca="1" si="1"/>
        <v>if spot() &lt; 0.88:0.001 then knock_in = 1 endif
if spot() &gt; 1:0.001 then call pays alive * 0.0463 alive = 0  endif</v>
      </c>
      <c r="C24" s="5">
        <f t="shared" ca="1" si="0"/>
        <v>4.6315068493150688E-2</v>
      </c>
    </row>
    <row r="25" spans="1:3" ht="28.5" x14ac:dyDescent="0.2">
      <c r="A25" s="4">
        <v>45261</v>
      </c>
      <c r="B25" s="6" t="str">
        <f t="shared" ca="1" si="1"/>
        <v>if spot() &lt; 0.88:0.001 then knock_in = 1 endif
if spot() &gt; 1:0.001 then call pays alive * 0.0520 alive = 0  endif</v>
      </c>
      <c r="C25" s="5">
        <f t="shared" ca="1" si="0"/>
        <v>5.1986301369863021E-2</v>
      </c>
    </row>
    <row r="26" spans="1:3" ht="28.5" x14ac:dyDescent="0.2">
      <c r="A26" s="4">
        <v>45292</v>
      </c>
      <c r="B26" s="6" t="str">
        <f t="shared" ca="1" si="1"/>
        <v>if spot() &lt; 0.88:0.001 then knock_in = 1 endif
if spot() &gt; 1:0.001 then call pays alive * 0.0578 alive = 0  endif</v>
      </c>
      <c r="C26" s="5">
        <f t="shared" ca="1" si="0"/>
        <v>5.7846575342465754E-2</v>
      </c>
    </row>
    <row r="27" spans="1:3" ht="28.5" x14ac:dyDescent="0.2">
      <c r="A27" s="4">
        <v>45323</v>
      </c>
      <c r="B27" s="6" t="str">
        <f t="shared" ca="1" si="1"/>
        <v>if spot() &lt; 0.88:0.001 then knock_in = 1 endif
if spot() &gt; 1:0.001 then call pays alive * 0.0637 alive = 0  endif</v>
      </c>
      <c r="C27" s="5">
        <f t="shared" ca="1" si="0"/>
        <v>6.3706849315068509E-2</v>
      </c>
    </row>
    <row r="28" spans="1:3" ht="28.5" x14ac:dyDescent="0.2">
      <c r="A28" s="4">
        <v>45352</v>
      </c>
      <c r="B28" s="6" t="str">
        <f t="shared" ca="1" si="1"/>
        <v>if spot() &lt; 0.88:0.001 then knock_in = 1 endif
if spot() &gt; 1:0.001 then call pays alive * 0.0692 alive = 0  endif</v>
      </c>
      <c r="C28" s="5">
        <f t="shared" ca="1" si="0"/>
        <v>6.9189041095890413E-2</v>
      </c>
    </row>
    <row r="29" spans="1:3" ht="28.5" x14ac:dyDescent="0.2">
      <c r="A29" s="4">
        <v>45383</v>
      </c>
      <c r="B29" s="6" t="str">
        <f t="shared" ca="1" si="1"/>
        <v>if spot() &lt; 0.88:0.001 then knock_in = 1 endif
if spot() &gt; 1:0.001 then call pays alive * 0.0750 alive = 0  endif</v>
      </c>
      <c r="C29" s="5">
        <f t="shared" ca="1" si="0"/>
        <v>7.5049315068493147E-2</v>
      </c>
    </row>
    <row r="30" spans="1:3" ht="28.5" x14ac:dyDescent="0.2">
      <c r="A30" s="4">
        <v>45413</v>
      </c>
      <c r="B30" s="6" t="str">
        <f t="shared" ca="1" si="1"/>
        <v>if spot() &lt; 0.88:0.001 then knock_in = 1 endif
if spot() &gt; 1:0.001 then call pays alive * 0.0807 alive = 0  endif</v>
      </c>
      <c r="C30" s="5">
        <f t="shared" ca="1" si="0"/>
        <v>8.0720547945205487E-2</v>
      </c>
    </row>
    <row r="31" spans="1:3" ht="28.5" x14ac:dyDescent="0.2">
      <c r="A31" s="4">
        <v>45444</v>
      </c>
      <c r="B31" s="6" t="str">
        <f t="shared" ca="1" si="1"/>
        <v>if spot() &lt; 0.88:0.001 then knock_in = 1 endif
if spot() &gt; 1:0.001 then call pays alive * 0.0866 alive = 0  endif</v>
      </c>
      <c r="C31" s="5">
        <f t="shared" ca="1" si="0"/>
        <v>8.6580821917808234E-2</v>
      </c>
    </row>
    <row r="32" spans="1:3" ht="28.5" x14ac:dyDescent="0.2">
      <c r="A32" s="4">
        <v>45474</v>
      </c>
      <c r="B32" s="6" t="str">
        <f t="shared" ca="1" si="1"/>
        <v>if spot() &lt; 0.88:0.001 then knock_in = 1 endif
if spot() &gt; 1:0.001 then call pays alive * 0.0923 alive = 0  endif</v>
      </c>
      <c r="C32" s="5">
        <f t="shared" ca="1" si="0"/>
        <v>9.225205479452056E-2</v>
      </c>
    </row>
    <row r="33" spans="1:3" ht="28.5" x14ac:dyDescent="0.2">
      <c r="A33" s="4">
        <v>45505</v>
      </c>
      <c r="B33" s="6" t="str">
        <f t="shared" ca="1" si="1"/>
        <v>if spot() &lt; 0.88:0.001 then knock_in = 1 endif
if spot() &gt; 1:0.001 then call pays alive * 0.0981 alive = 0  endif</v>
      </c>
      <c r="C33" s="5">
        <f t="shared" ca="1" si="0"/>
        <v>9.8112328767123294E-2</v>
      </c>
    </row>
    <row r="34" spans="1:3" ht="28.5" x14ac:dyDescent="0.2">
      <c r="A34" s="4">
        <v>45536</v>
      </c>
      <c r="B34" s="6" t="str">
        <f t="shared" ca="1" si="1"/>
        <v>if spot() &lt; 0.88:0.001 then knock_in = 1 endif
if spot() &gt; 1:0.001 then call pays alive * 0.1040 alive = 0  endif</v>
      </c>
      <c r="C34" s="5">
        <f t="shared" ca="1" si="0"/>
        <v>0.10397260273972604</v>
      </c>
    </row>
    <row r="35" spans="1:3" ht="28.5" x14ac:dyDescent="0.2">
      <c r="A35" s="4">
        <v>45566</v>
      </c>
      <c r="B35" s="6" t="str">
        <f t="shared" ca="1" si="1"/>
        <v>if spot() &lt; 0.88:0.001 then knock_in = 1 endif
if spot() &gt; 1:0.001 then call pays alive * 0.1096 alive = 0  endif</v>
      </c>
      <c r="C35" s="5">
        <f t="shared" ca="1" si="0"/>
        <v>0.10964383561643837</v>
      </c>
    </row>
    <row r="36" spans="1:3" ht="28.5" x14ac:dyDescent="0.2">
      <c r="A36" s="4">
        <v>45597</v>
      </c>
      <c r="B36" s="6" t="str">
        <f t="shared" ca="1" si="1"/>
        <v>if spot() &lt; 0.88:0.001 then knock_in = 1 endif
if spot() &gt; 1:0.001 then call pays alive * 0.1155 alive = 0  endif</v>
      </c>
      <c r="C36" s="5">
        <f t="shared" ca="1" si="0"/>
        <v>0.11550410958904112</v>
      </c>
    </row>
    <row r="37" spans="1:3" ht="28.5" x14ac:dyDescent="0.2">
      <c r="A37" s="4">
        <v>45627</v>
      </c>
      <c r="B37" s="6" t="str">
        <f t="shared" ca="1" si="1"/>
        <v>if spot() &lt; 0.88:0.001 then knock_in = 1 endif
if spot() &gt; 1:0.001 then call pays alive * 0.1212 alive = 0  endif</v>
      </c>
      <c r="C37" s="5">
        <f t="shared" ca="1" si="0"/>
        <v>0.12117534246575344</v>
      </c>
    </row>
    <row r="38" spans="1:3" ht="28.5" x14ac:dyDescent="0.2">
      <c r="A38" s="4">
        <v>45658</v>
      </c>
      <c r="B38" s="6" t="str">
        <f t="shared" ca="1" si="1"/>
        <v>if spot() &lt; 0.88:0.001 then knock_in = 1 endif
if spot() &gt; 1:0.001 then call pays alive * 0.1270 alive = 0  endif</v>
      </c>
      <c r="C38" s="5">
        <f t="shared" ca="1" si="0"/>
        <v>0.12703561643835617</v>
      </c>
    </row>
    <row r="39" spans="1:3" ht="28.5" x14ac:dyDescent="0.2">
      <c r="A39" s="4">
        <v>45689</v>
      </c>
      <c r="B39" s="6" t="str">
        <f t="shared" ca="1" si="1"/>
        <v>if spot() &lt; 0.88:0.001 then knock_in = 1 endif
if spot() &gt; 1:0.001 then call pays alive * 0.1329 alive = 0  endif</v>
      </c>
      <c r="C39" s="5">
        <f t="shared" ca="1" si="0"/>
        <v>0.13289589041095892</v>
      </c>
    </row>
    <row r="40" spans="1:3" ht="54.75" customHeight="1" x14ac:dyDescent="0.2">
      <c r="A40" s="4">
        <v>45717</v>
      </c>
      <c r="B40" s="6" t="str">
        <f ca="1">"if spot() &lt; "&amp;$B$10&amp;":0.001 then knock_in = 1 endif"&amp;CHAR(10)&amp;"if spot() &gt; "&amp;$B$9&amp;":0.001 then call pays alive * "&amp;TEXT(C40, "0.0000")&amp;" alive = 0  endif"&amp;CHAR(10)&amp;"call pays alive * knock_in * (spot() - " &amp; TEXT(B4,"0.0000") &amp; ")"</f>
        <v>if spot() &lt; 0.88:0.001 then knock_in = 1 endif
if spot() &gt; 1:0.001 then call pays alive * 0.1382 alive = 0  endif
call pays alive * knock_in * (spot() - 1.0000)</v>
      </c>
      <c r="C40" s="5">
        <f t="shared" ca="1" si="0"/>
        <v>0.13818904109589042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script（snowball）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2023-03-04T10:44:21Z</dcterms:modified>
</cp:coreProperties>
</file>