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2224273C-841A-4DD4-8ECD-7E0A9546A3D1}" xr6:coauthVersionLast="47" xr6:coauthVersionMax="47" xr10:uidLastSave="{00000000-0000-0000-0000-000000000000}"/>
  <bookViews>
    <workbookView xWindow="-108" yWindow="-108" windowWidth="30936" windowHeight="18696" xr2:uid="{A658F64F-54DB-47F5-8888-F8582537DD58}"/>
  </bookViews>
  <sheets>
    <sheet name="script（european）" sheetId="9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9" l="1" a="1"/>
  <c r="A10" i="9"/>
  <c r="B10" i="9"/>
  <c r="A11" i="9"/>
  <c r="B11" i="9"/>
  <c r="A12" i="9"/>
  <c r="B12" i="9"/>
  <c r="A13" i="9"/>
  <c r="B13" i="9"/>
  <c r="A14" i="9"/>
  <c r="B14" i="9"/>
  <c r="A15" i="9"/>
  <c r="B15" i="9"/>
  <c r="C7" i="9" a="1"/>
  <c r="C7" i="9"/>
  <c r="A7" i="9" a="1"/>
  <c r="A7" i="9"/>
  <c r="A3" i="9" a="1"/>
  <c r="A3" i="9"/>
  <c r="C18" i="9" a="1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<sst xmlns="http://schemas.openxmlformats.org/spreadsheetml/2006/main" count="13" uniqueCount="13">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</sst>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4" fillId="0" borderId="0" xfId="1" applyFont="1">
      <alignment vertical="center"/>
    </xf>
    <xf numFmtId="0" fontId="4" fillId="0" borderId="0" xfId="0" applyFont="1">
      <alignment vertical="center"/>
    </xf>
    <xf numFmtId="14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76" fontId="4" fillId="0" borderId="0" xfId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3"/>
  <sheetViews>
    <sheetView tabSelected="1" workbookViewId="0">
      <selection activeCell="D19" sqref="D19"/>
    </sheetView>
  </sheetViews>
  <sheetFormatPr defaultColWidth="9" defaultRowHeight="14.4" x14ac:dyDescent="0.25"/>
  <cols>
    <col min="1" max="1" width="43.6640625" style="3" customWidth="1"/>
    <col min="2" max="2" width="58.33203125" style="3" customWidth="1"/>
    <col min="3" max="3" width="38.88671875" style="3" customWidth="1"/>
    <col min="4" max="4" width="35.77734375" style="3" customWidth="1"/>
    <col min="5" max="16384" width="9" style="3"/>
  </cols>
  <sheetData>
    <row r="1" spans="1:4" x14ac:dyDescent="0.25">
      <c r="A1" s="1" t="s">
        <v>7</v>
      </c>
      <c r="B1" s="2"/>
      <c r="C1" s="1" t="s">
        <v>8</v>
      </c>
      <c r="D1" s="2"/>
    </row>
    <row r="2" spans="1:4" x14ac:dyDescent="0.25">
      <c r="A2" s="4">
        <v>44829</v>
      </c>
      <c r="B2" s="2"/>
      <c r="C2" s="2" t="s">
        <v>0</v>
      </c>
      <c r="D2" s="2">
        <v>100</v>
      </c>
    </row>
    <row r="3" spans="1:4" x14ac:dyDescent="0.25">
      <c r="A3" s="4" cm="1">
        <f t="array" aca="1" ref="A3" ca="1">_xll.EVALUATIONDATE.SET(A2)</f>
        <v>44829</v>
      </c>
      <c r="B3" s="2"/>
      <c r="C3" s="2" t="s">
        <v>1</v>
      </c>
      <c r="D3" s="2">
        <v>0.15</v>
      </c>
    </row>
    <row r="4" spans="1:4" x14ac:dyDescent="0.25">
      <c r="A4" s="2"/>
      <c r="B4" s="5"/>
      <c r="C4" s="2" t="s">
        <v>2</v>
      </c>
      <c r="D4" s="2">
        <v>0</v>
      </c>
    </row>
    <row r="5" spans="1:4" x14ac:dyDescent="0.25">
      <c r="A5" s="2"/>
      <c r="B5" s="2"/>
      <c r="C5" s="2" t="s">
        <v>3</v>
      </c>
      <c r="D5" s="2">
        <v>0</v>
      </c>
    </row>
    <row r="6" spans="1:4" x14ac:dyDescent="0.25">
      <c r="A6" s="2"/>
      <c r="B6" s="2"/>
      <c r="C6" s="2"/>
      <c r="D6" s="2"/>
    </row>
    <row r="7" spans="1:4" x14ac:dyDescent="0.25">
      <c r="A7" s="2" t="str" cm="1">
        <f t="array" aca="1" ref="A7" ca="1">_xll.PRODUCT.NEW("my_product",A18:A19,B18:B19)</f>
        <v>~ScriptProduct~my_product~000001BCD2427F60</v>
      </c>
      <c r="B7" s="2"/>
      <c r="C7" s="2" t="str" cm="1">
        <f t="array" aca="1" ref="C7" ca="1">_xll.BSMODELDATA.NEW("model",D2,D3,D4,D5)</f>
        <v>~BSModelData_~model~000001BCD1D1E860</v>
      </c>
      <c r="D7" s="2"/>
    </row>
    <row r="8" spans="1:4" x14ac:dyDescent="0.25">
      <c r="A8" s="2"/>
      <c r="B8" s="2"/>
      <c r="C8" s="2"/>
      <c r="D8" s="2"/>
    </row>
    <row r="9" spans="1:4" x14ac:dyDescent="0.25">
      <c r="A9" s="1" t="s">
        <v>6</v>
      </c>
      <c r="B9" s="2"/>
      <c r="C9" s="2"/>
      <c r="D9" s="2"/>
    </row>
    <row r="10" spans="1:4" x14ac:dyDescent="0.25">
      <c r="A10" s="2" t="str">
        <f t="array" aca="1" ref="A10:B15" ca="1">_xll.MONTECARLO.VALUE(A7,C7,2^20,"sobol",FALSE,TRUE,0.5)</f>
        <v>d_div</v>
      </c>
      <c r="B10" s="6">
        <f ca="1"/>
        <v>-85.112714289001588</v>
      </c>
      <c r="C10" s="4"/>
      <c r="D10" s="2"/>
    </row>
    <row r="11" spans="1:4" x14ac:dyDescent="0.25">
      <c r="A11" s="2" t="str">
        <f ca="1"/>
        <v>d_rate</v>
      </c>
      <c r="B11" s="6">
        <f ca="1"/>
        <v>73.00792694091794</v>
      </c>
      <c r="C11" s="2"/>
      <c r="D11" s="2"/>
    </row>
    <row r="12" spans="1:4" x14ac:dyDescent="0.25">
      <c r="A12" s="2" t="str">
        <f ca="1"/>
        <v>d_spot</v>
      </c>
      <c r="B12" s="6">
        <f ca="1"/>
        <v>0.28370904763000554</v>
      </c>
      <c r="C12" s="2"/>
      <c r="D12" s="2"/>
    </row>
    <row r="13" spans="1:4" x14ac:dyDescent="0.25">
      <c r="A13" s="2" t="str">
        <f ca="1"/>
        <v>d_STRIKE</v>
      </c>
      <c r="B13" s="6">
        <f ca="1"/>
        <v>-0.20279979705810547</v>
      </c>
      <c r="C13" s="2"/>
      <c r="D13" s="2"/>
    </row>
    <row r="14" spans="1:4" x14ac:dyDescent="0.25">
      <c r="A14" s="2" t="str">
        <f ca="1"/>
        <v>d_vol</v>
      </c>
      <c r="B14" s="6">
        <f ca="1"/>
        <v>58.67447714093413</v>
      </c>
      <c r="C14" s="2"/>
      <c r="D14" s="2"/>
    </row>
    <row r="15" spans="1:4" x14ac:dyDescent="0.25">
      <c r="A15" s="2" t="str">
        <f ca="1"/>
        <v>PV</v>
      </c>
      <c r="B15" s="2">
        <f ca="1"/>
        <v>4.0349291160278957</v>
      </c>
      <c r="C15" s="2"/>
      <c r="D15" s="2"/>
    </row>
    <row r="16" spans="1:4" x14ac:dyDescent="0.25">
      <c r="A16" s="2"/>
      <c r="B16" s="2"/>
      <c r="C16" s="2"/>
      <c r="D16" s="2"/>
    </row>
    <row r="17" spans="1:3" x14ac:dyDescent="0.25">
      <c r="A17" s="1" t="s">
        <v>4</v>
      </c>
      <c r="B17" s="1" t="s">
        <v>5</v>
      </c>
      <c r="C17" s="1" t="s">
        <v>9</v>
      </c>
    </row>
    <row r="18" spans="1:3" x14ac:dyDescent="0.25">
      <c r="A18" s="7" t="s">
        <v>10</v>
      </c>
      <c r="B18" s="8" t="s">
        <v>11</v>
      </c>
      <c r="C18" s="2" t="str">
        <f t="array" aca="1" ref="C18:C33" ca="1">_xll.PRODUCT.DEBUG(A7)</f>
        <v>Var[0] = call</v>
      </c>
    </row>
    <row r="19" spans="1:3" x14ac:dyDescent="0.25">
      <c r="A19" s="9">
        <v>45924</v>
      </c>
      <c r="B19" s="10" t="s">
        <v>12</v>
      </c>
      <c r="C19" s="3" t="str">
        <f ca="1"/>
        <v>EventTime_: 2025-09-24	Event_: 1</v>
      </c>
    </row>
    <row r="20" spans="1:3" x14ac:dyDescent="0.25">
      <c r="C20" s="3" t="str">
        <f ca="1"/>
        <v>Statement_: 1</v>
      </c>
    </row>
    <row r="21" spans="1:3" x14ac:dyDescent="0.25">
      <c r="C21" s="3" t="str">
        <f ca="1"/>
        <v>PAYS(</v>
      </c>
    </row>
    <row r="22" spans="1:3" x14ac:dyDescent="0.25">
      <c r="C22" s="3" t="str">
        <f ca="1"/>
        <v xml:space="preserve">	VAR[call,0,0.000000]</v>
      </c>
    </row>
    <row r="23" spans="1:3" x14ac:dyDescent="0.25">
      <c r="C23" s="3" t="str">
        <f ca="1"/>
        <v>,</v>
      </c>
    </row>
    <row r="24" spans="1:3" x14ac:dyDescent="0.25">
      <c r="C24" s="3" t="str">
        <f ca="1"/>
        <v xml:space="preserve">	MAX(</v>
      </c>
    </row>
    <row r="25" spans="1:3" x14ac:dyDescent="0.25">
      <c r="C25" s="3" t="str">
        <f ca="1"/>
        <v xml:space="preserve">		SUBTRACT(</v>
      </c>
    </row>
    <row r="26" spans="1:3" x14ac:dyDescent="0.25">
      <c r="C26" s="3" t="str">
        <f ca="1"/>
        <v xml:space="preserve">			SPOT</v>
      </c>
    </row>
    <row r="27" spans="1:3" x14ac:dyDescent="0.25">
      <c r="C27" s="3" t="str">
        <f ca="1"/>
        <v xml:space="preserve">		,</v>
      </c>
    </row>
    <row r="28" spans="1:3" x14ac:dyDescent="0.25">
      <c r="C28" s="3" t="str">
        <f ca="1"/>
        <v xml:space="preserve">			CONST_VAR[STRIKE,0,120.000000]</v>
      </c>
    </row>
    <row r="29" spans="1:3" x14ac:dyDescent="0.25">
      <c r="C29" s="3" t="str">
        <f ca="1"/>
        <v xml:space="preserve">		)</v>
      </c>
    </row>
    <row r="30" spans="1:3" x14ac:dyDescent="0.25">
      <c r="C30" s="3" t="str">
        <f ca="1"/>
        <v xml:space="preserve">	,</v>
      </c>
    </row>
    <row r="31" spans="1:3" x14ac:dyDescent="0.25">
      <c r="C31" s="3" t="str">
        <f ca="1"/>
        <v xml:space="preserve">		CONST[0.000000]</v>
      </c>
    </row>
    <row r="32" spans="1:3" x14ac:dyDescent="0.25">
      <c r="C32" s="3" t="str">
        <f ca="1"/>
        <v xml:space="preserve">	)</v>
      </c>
    </row>
    <row r="33" spans="3:3" x14ac:dyDescent="0.25">
      <c r="C33" s="3" t="str">
        <f ca="1"/>
        <v>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2024-08-25T11:27:07Z</dcterms:modified>
</cp:coreProperties>
</file>