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an\Documents\"/>
    </mc:Choice>
  </mc:AlternateContent>
  <xr:revisionPtr revIDLastSave="0" documentId="8_{A6152441-3B2C-49EA-89E5-FE26D32C3553}" xr6:coauthVersionLast="47" xr6:coauthVersionMax="47" xr10:uidLastSave="{00000000-0000-0000-0000-000000000000}"/>
  <bookViews>
    <workbookView xWindow="-108" yWindow="-108" windowWidth="23256" windowHeight="13176" xr2:uid="{618A0805-9A0E-424B-ACED-4E91BA530F41}"/>
  </bookViews>
  <sheets>
    <sheet name="Marketing Plan Data" sheetId="1" r:id="rId1"/>
    <sheet name="List Data" sheetId="2" r:id="rId2"/>
  </sheets>
  <externalReferences>
    <externalReference r:id="rId3"/>
  </externalReferences>
  <definedNames>
    <definedName name="clComplete">'[1]Marketing Plan Data'!$G$4</definedName>
    <definedName name="clCustom1">'[1]Marketing Plan Data'!$H$4</definedName>
    <definedName name="clCustom2">'[1]Marketing Plan Data'!$I$4</definedName>
    <definedName name="clCustom3">'[1]Marketing Plan Data'!$J$4</definedName>
    <definedName name="clCustom4">'[1]Marketing Plan Data'!$K$4</definedName>
    <definedName name="clDelayed">'[1]Marketing Plan Data'!$F$4</definedName>
    <definedName name="clInProgress">'[1]Marketing Plan Data'!$E$4</definedName>
    <definedName name="clNotStarted">'[1]Marketing Plan Data'!$D$4</definedName>
    <definedName name="txtCustom1">'[1]Marketing Plan Data'!$H$3</definedName>
    <definedName name="txtCustom2">'[1]Marketing Plan Data'!$I$3</definedName>
    <definedName name="txtCustom3">'[1]Marketing Plan Data'!$J$3</definedName>
    <definedName name="txtCustom4">'[1]Marketing Plan Data'!$K$3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G16" i="1"/>
  <c r="G15" i="1"/>
  <c r="H11" i="1"/>
  <c r="G11" i="1"/>
  <c r="G9" i="1"/>
  <c r="G8" i="1"/>
  <c r="F19" i="1"/>
  <c r="F18" i="1"/>
  <c r="F17" i="1"/>
  <c r="F16" i="1"/>
  <c r="F15" i="1"/>
  <c r="F14" i="1"/>
  <c r="F12" i="1"/>
  <c r="F11" i="1"/>
  <c r="F10" i="1"/>
  <c r="F9" i="1"/>
  <c r="F8" i="1"/>
  <c r="E19" i="1"/>
  <c r="E18" i="1"/>
  <c r="E17" i="1"/>
  <c r="E16" i="1"/>
  <c r="E15" i="1"/>
  <c r="E14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<sst xmlns="http://schemas.openxmlformats.org/spreadsheetml/2006/main" count="95" uniqueCount="54">
  <si>
    <t>Marketing Plane Lists</t>
  </si>
  <si>
    <t xml:space="preserve">Go to Marketing Plan Data </t>
  </si>
  <si>
    <t>Name</t>
  </si>
  <si>
    <t>Title</t>
  </si>
  <si>
    <t>Vishal</t>
  </si>
  <si>
    <t>Shivam</t>
  </si>
  <si>
    <t>Deepak</t>
  </si>
  <si>
    <t>Abhishek</t>
  </si>
  <si>
    <t>Amit</t>
  </si>
  <si>
    <t>Shivansh</t>
  </si>
  <si>
    <t>Sahil</t>
  </si>
  <si>
    <t>Mohan</t>
  </si>
  <si>
    <t>Marketing Specialist</t>
  </si>
  <si>
    <t>Marketing Manager</t>
  </si>
  <si>
    <t>Project Manager</t>
  </si>
  <si>
    <t>Marketing Analyst</t>
  </si>
  <si>
    <t>Research Coordinator</t>
  </si>
  <si>
    <t>Associate Marketing Manager</t>
  </si>
  <si>
    <t>Marketing Plan Data</t>
  </si>
  <si>
    <t>Status Color Legend &amp; Toggle</t>
  </si>
  <si>
    <t>Not Started</t>
  </si>
  <si>
    <t>In Progress</t>
  </si>
  <si>
    <t>Delayed</t>
  </si>
  <si>
    <t>Complete</t>
  </si>
  <si>
    <t>Custom 1</t>
  </si>
  <si>
    <t>Custom 2</t>
  </si>
  <si>
    <t>Custom3</t>
  </si>
  <si>
    <t>Custom4</t>
  </si>
  <si>
    <t>ON</t>
  </si>
  <si>
    <t>Task</t>
  </si>
  <si>
    <t>Status</t>
  </si>
  <si>
    <t>Owner</t>
  </si>
  <si>
    <t>Assigned to</t>
  </si>
  <si>
    <t>Anticipted start date</t>
  </si>
  <si>
    <t>Actual start Date</t>
  </si>
  <si>
    <t>Actual end Date</t>
  </si>
  <si>
    <t>Estimated cost</t>
  </si>
  <si>
    <t>Actual cost</t>
  </si>
  <si>
    <t>Product Analysis</t>
  </si>
  <si>
    <t>Design Storyboards</t>
  </si>
  <si>
    <t>Review Storyboard Design</t>
  </si>
  <si>
    <t>Research Analysis Phase I</t>
  </si>
  <si>
    <t>Advertising Content Creation Phase I</t>
  </si>
  <si>
    <t>Product Requirement Definitions</t>
  </si>
  <si>
    <t>Prototype Development Specifications</t>
  </si>
  <si>
    <t>Quality Control, Progress Reports</t>
  </si>
  <si>
    <t>Create Storyboards</t>
  </si>
  <si>
    <t>Review Storyboards with Graphic Artists</t>
  </si>
  <si>
    <t>Research Analysis Phase II</t>
  </si>
  <si>
    <t>Advertising Content Creation Phase II</t>
  </si>
  <si>
    <t>Custom 4</t>
  </si>
  <si>
    <t>Custom 3</t>
  </si>
  <si>
    <t>Anticipted start date2</t>
  </si>
  <si>
    <t>Go toList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</si>
</sst>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&quot;₹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sz val="12"/>
      <color rgb="FF006100"/>
      <name val="Arial"/>
      <family val="2"/>
    </font>
    <font>
      <b/>
      <sz val="16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0" borderId="0" applyNumberFormat="0" applyFill="0" applyBorder="0" applyAlignment="0" applyProtection="0"/>
    <xf numFmtId="14" fontId="1" fillId="0" borderId="0" applyFont="0" applyFill="0" applyBorder="0" applyProtection="0">
      <alignment horizontal="right" vertical="center" wrapText="1"/>
    </xf>
    <xf numFmtId="0" fontId="3" fillId="10" borderId="2" applyBorder="0">
      <alignment horizontal="center" vertical="center"/>
    </xf>
  </cellStyleXfs>
  <cellXfs count="9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10" borderId="9" xfId="10" applyFont="1" applyFill="1" applyBorder="1" applyAlignment="1">
      <alignment horizontal="center"/>
    </xf>
    <xf numFmtId="0" fontId="8" fillId="10" borderId="0" xfId="10" applyFont="1" applyFill="1" applyBorder="1" applyAlignment="1">
      <alignment horizontal="center"/>
    </xf>
    <xf numFmtId="0" fontId="8" fillId="10" borderId="10" xfId="10" applyFont="1" applyFill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11" borderId="6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12" xfId="5" applyBorder="1" applyAlignment="1">
      <alignment horizontal="center" vertical="center"/>
    </xf>
    <xf numFmtId="0" fontId="5" fillId="5" borderId="18" xfId="5" applyBorder="1" applyAlignment="1">
      <alignment horizontal="center" vertical="center"/>
    </xf>
    <xf numFmtId="0" fontId="5" fillId="9" borderId="2" xfId="9" applyBorder="1" applyAlignment="1">
      <alignment horizontal="center" vertical="center"/>
    </xf>
    <xf numFmtId="0" fontId="5" fillId="9" borderId="19" xfId="9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19" xfId="3" applyBorder="1" applyAlignme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7" borderId="19" xfId="7" applyBorder="1" applyAlignment="1">
      <alignment horizontal="center" vertical="center"/>
    </xf>
    <xf numFmtId="0" fontId="5" fillId="10" borderId="2" xfId="12" applyFont="1" applyBorder="1">
      <alignment horizontal="center" vertical="center"/>
    </xf>
    <xf numFmtId="0" fontId="5" fillId="10" borderId="19" xfId="12" applyFont="1" applyBorder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19" xfId="2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6" borderId="19" xfId="6" applyBorder="1" applyAlignment="1">
      <alignment horizontal="center" vertical="center"/>
    </xf>
    <xf numFmtId="0" fontId="5" fillId="8" borderId="17" xfId="8" applyBorder="1" applyAlignment="1">
      <alignment horizontal="center" vertical="center"/>
    </xf>
    <xf numFmtId="0" fontId="5" fillId="8" borderId="20" xfId="8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4" fillId="4" borderId="1" xfId="4" applyAlignment="1">
      <alignment horizontal="center"/>
    </xf>
    <xf numFmtId="0" fontId="9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wrapText="1"/>
    </xf>
    <xf numFmtId="0" fontId="11" fillId="12" borderId="21" xfId="0" applyFont="1" applyFill="1" applyBorder="1" applyAlignment="1">
      <alignment horizontal="center" wrapText="1"/>
    </xf>
    <xf numFmtId="0" fontId="11" fillId="10" borderId="21" xfId="0" applyFont="1" applyFill="1" applyBorder="1" applyAlignment="1">
      <alignment horizontal="center" wrapText="1"/>
    </xf>
    <xf numFmtId="0" fontId="10" fillId="14" borderId="21" xfId="0" applyFont="1" applyFill="1" applyBorder="1" applyAlignment="1">
      <alignment horizontal="center" wrapText="1"/>
    </xf>
    <xf numFmtId="0" fontId="12" fillId="3" borderId="21" xfId="3" applyFont="1" applyBorder="1" applyAlignment="1">
      <alignment horizontal="center" wrapText="1"/>
    </xf>
    <xf numFmtId="0" fontId="13" fillId="2" borderId="21" xfId="2" applyFont="1" applyBorder="1" applyAlignment="1">
      <alignment horizontal="center" wrapText="1"/>
    </xf>
    <xf numFmtId="0" fontId="10" fillId="6" borderId="21" xfId="6" applyFont="1" applyBorder="1" applyAlignment="1">
      <alignment horizontal="center" wrapText="1"/>
    </xf>
    <xf numFmtId="0" fontId="11" fillId="8" borderId="21" xfId="8" applyFont="1" applyBorder="1" applyAlignment="1">
      <alignment horizontal="center" wrapText="1"/>
    </xf>
    <xf numFmtId="0" fontId="10" fillId="7" borderId="21" xfId="7" applyFont="1" applyBorder="1" applyAlignment="1">
      <alignment horizontal="center" wrapText="1"/>
    </xf>
    <xf numFmtId="0" fontId="10" fillId="13" borderId="22" xfId="0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1" fillId="13" borderId="2" xfId="0" applyFont="1" applyFill="1" applyBorder="1" applyAlignment="1">
      <alignment horizontal="center" wrapText="1"/>
    </xf>
    <xf numFmtId="0" fontId="11" fillId="13" borderId="2" xfId="0" applyFont="1" applyFill="1" applyBorder="1" applyAlignment="1">
      <alignment horizontal="center"/>
    </xf>
    <xf numFmtId="14" fontId="11" fillId="13" borderId="2" xfId="11" applyFont="1" applyFill="1" applyBorder="1" applyAlignment="1">
      <alignment horizontal="center" wrapText="1"/>
    </xf>
    <xf numFmtId="166" fontId="11" fillId="13" borderId="2" xfId="1" applyNumberFormat="1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 wrapText="1"/>
    </xf>
    <xf numFmtId="0" fontId="11" fillId="12" borderId="2" xfId="0" applyFont="1" applyFill="1" applyBorder="1" applyAlignment="1">
      <alignment horizontal="center"/>
    </xf>
    <xf numFmtId="14" fontId="11" fillId="12" borderId="2" xfId="11" applyFont="1" applyFill="1" applyBorder="1" applyAlignment="1">
      <alignment horizontal="center" wrapText="1"/>
    </xf>
    <xf numFmtId="166" fontId="11" fillId="12" borderId="2" xfId="1" applyNumberFormat="1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wrapText="1"/>
    </xf>
    <xf numFmtId="0" fontId="11" fillId="10" borderId="2" xfId="0" applyFont="1" applyFill="1" applyBorder="1" applyAlignment="1">
      <alignment horizontal="center"/>
    </xf>
    <xf numFmtId="14" fontId="11" fillId="10" borderId="2" xfId="11" applyFont="1" applyFill="1" applyBorder="1" applyAlignment="1">
      <alignment horizontal="center" wrapText="1"/>
    </xf>
    <xf numFmtId="166" fontId="11" fillId="10" borderId="2" xfId="1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 wrapText="1"/>
    </xf>
    <xf numFmtId="0" fontId="10" fillId="14" borderId="2" xfId="0" applyFont="1" applyFill="1" applyBorder="1" applyAlignment="1">
      <alignment horizontal="center"/>
    </xf>
    <xf numFmtId="14" fontId="10" fillId="14" borderId="2" xfId="11" applyFont="1" applyFill="1" applyBorder="1" applyAlignment="1">
      <alignment horizontal="center" wrapText="1"/>
    </xf>
    <xf numFmtId="166" fontId="10" fillId="14" borderId="2" xfId="1" applyNumberFormat="1" applyFont="1" applyFill="1" applyBorder="1" applyAlignment="1">
      <alignment horizontal="center"/>
    </xf>
    <xf numFmtId="0" fontId="12" fillId="3" borderId="2" xfId="3" applyFont="1" applyBorder="1" applyAlignment="1">
      <alignment horizontal="center" wrapText="1"/>
    </xf>
    <xf numFmtId="0" fontId="12" fillId="3" borderId="2" xfId="3" applyFont="1" applyBorder="1" applyAlignment="1">
      <alignment horizontal="center"/>
    </xf>
    <xf numFmtId="14" fontId="12" fillId="3" borderId="2" xfId="3" applyNumberFormat="1" applyFont="1" applyBorder="1" applyAlignment="1">
      <alignment horizontal="center" wrapText="1"/>
    </xf>
    <xf numFmtId="166" fontId="12" fillId="3" borderId="2" xfId="3" applyNumberFormat="1" applyFont="1" applyBorder="1" applyAlignment="1">
      <alignment horizontal="center"/>
    </xf>
    <xf numFmtId="0" fontId="13" fillId="2" borderId="2" xfId="2" applyFont="1" applyBorder="1" applyAlignment="1">
      <alignment horizontal="center" wrapText="1"/>
    </xf>
    <xf numFmtId="0" fontId="13" fillId="2" borderId="2" xfId="2" applyFont="1" applyBorder="1" applyAlignment="1">
      <alignment horizontal="center"/>
    </xf>
    <xf numFmtId="14" fontId="13" fillId="2" borderId="2" xfId="2" applyNumberFormat="1" applyFont="1" applyBorder="1" applyAlignment="1">
      <alignment horizontal="center" wrapText="1"/>
    </xf>
    <xf numFmtId="166" fontId="13" fillId="2" borderId="2" xfId="2" applyNumberFormat="1" applyFont="1" applyBorder="1" applyAlignment="1">
      <alignment horizontal="center"/>
    </xf>
    <xf numFmtId="0" fontId="10" fillId="6" borderId="2" xfId="6" applyFont="1" applyBorder="1" applyAlignment="1">
      <alignment horizontal="center" wrapText="1"/>
    </xf>
    <xf numFmtId="0" fontId="10" fillId="6" borderId="2" xfId="6" applyFont="1" applyBorder="1" applyAlignment="1">
      <alignment horizontal="center"/>
    </xf>
    <xf numFmtId="14" fontId="10" fillId="6" borderId="2" xfId="6" applyNumberFormat="1" applyFont="1" applyBorder="1" applyAlignment="1">
      <alignment horizontal="center" wrapText="1"/>
    </xf>
    <xf numFmtId="166" fontId="10" fillId="6" borderId="2" xfId="6" applyNumberFormat="1" applyFont="1" applyBorder="1" applyAlignment="1">
      <alignment horizontal="center"/>
    </xf>
    <xf numFmtId="0" fontId="11" fillId="8" borderId="2" xfId="8" applyFont="1" applyBorder="1" applyAlignment="1">
      <alignment horizontal="center" wrapText="1"/>
    </xf>
    <xf numFmtId="0" fontId="11" fillId="8" borderId="2" xfId="8" applyFont="1" applyBorder="1" applyAlignment="1">
      <alignment horizontal="center"/>
    </xf>
    <xf numFmtId="14" fontId="11" fillId="8" borderId="2" xfId="8" applyNumberFormat="1" applyFont="1" applyBorder="1" applyAlignment="1">
      <alignment horizontal="center" wrapText="1"/>
    </xf>
    <xf numFmtId="166" fontId="11" fillId="8" borderId="2" xfId="8" applyNumberFormat="1" applyFont="1" applyBorder="1" applyAlignment="1">
      <alignment horizontal="center"/>
    </xf>
    <xf numFmtId="0" fontId="10" fillId="7" borderId="2" xfId="7" applyFont="1" applyBorder="1" applyAlignment="1">
      <alignment horizontal="center" wrapText="1"/>
    </xf>
    <xf numFmtId="0" fontId="10" fillId="7" borderId="2" xfId="7" applyFont="1" applyBorder="1" applyAlignment="1">
      <alignment horizontal="center"/>
    </xf>
    <xf numFmtId="14" fontId="10" fillId="7" borderId="2" xfId="7" applyNumberFormat="1" applyFont="1" applyBorder="1" applyAlignment="1">
      <alignment horizontal="center" wrapText="1"/>
    </xf>
    <xf numFmtId="166" fontId="10" fillId="7" borderId="2" xfId="7" applyNumberFormat="1" applyFont="1" applyBorder="1" applyAlignment="1">
      <alignment horizontal="center"/>
    </xf>
    <xf numFmtId="0" fontId="10" fillId="13" borderId="2" xfId="0" applyFont="1" applyFill="1" applyBorder="1" applyAlignment="1">
      <alignment horizontal="center" wrapText="1"/>
    </xf>
    <xf numFmtId="0" fontId="10" fillId="13" borderId="2" xfId="0" applyFont="1" applyFill="1" applyBorder="1" applyAlignment="1">
      <alignment horizontal="center"/>
    </xf>
    <xf numFmtId="14" fontId="10" fillId="13" borderId="2" xfId="11" applyFont="1" applyFill="1" applyBorder="1" applyAlignment="1">
      <alignment horizontal="center" wrapText="1"/>
    </xf>
    <xf numFmtId="166" fontId="10" fillId="13" borderId="2" xfId="1" applyNumberFormat="1" applyFont="1" applyFill="1" applyBorder="1" applyAlignment="1">
      <alignment horizontal="center"/>
    </xf>
  </cellXfs>
  <cellStyles count="13">
    <cellStyle name="20% - Accent4" xfId="7" builtinId="42"/>
    <cellStyle name="60% - Accent1" xfId="6" builtinId="32"/>
    <cellStyle name="Accent1" xfId="5" builtinId="29"/>
    <cellStyle name="Accent5" xfId="8" builtinId="45"/>
    <cellStyle name="Accent6" xfId="9" builtinId="49"/>
    <cellStyle name="Bad" xfId="3" builtinId="27"/>
    <cellStyle name="Check Cell" xfId="4" builtinId="23"/>
    <cellStyle name="Currency" xfId="1" builtinId="4"/>
    <cellStyle name="Date" xfId="11" xr:uid="{FDA38811-E5C6-4C0C-94D1-BBE20855A438}"/>
    <cellStyle name="Good" xfId="2" builtinId="26"/>
    <cellStyle name="Hyperlink" xfId="10" builtinId="8"/>
    <cellStyle name="Normal" xfId="0" builtinId="0"/>
    <cellStyle name="Style 1" xfId="12" xr:uid="{6803409E-1314-4909-81E3-9609BDC033D3}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&quot;₹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&quot;₹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1014858</xdr:colOff>
      <xdr:row>0</xdr:row>
      <xdr:rowOff>18809</xdr:rowOff>
    </xdr:from>
    <xdr:to>
      <xdr:col>2</xdr:col>
      <xdr:colOff>288693</xdr:colOff>
      <xdr:row>2</xdr:row>
      <xdr:rowOff>94278</xdr:rowOff>
    </xdr:to>
    <xdr:grpSp>
      <xdr:nvGrpSpPr>
        <xdr:cNvPr id="2" name="Group 1" descr="color coded list icon">
          <a:extLst>
            <a:ext uri="{FF2B5EF4-FFF2-40B4-BE49-F238E27FC236}">
              <a16:creationId xmlns:a16="http://schemas.microsoft.com/office/drawing/2014/main" id="{6C423703-CAC9-40DC-A4C4-10F6A6D5286C}"/>
            </a:ext>
          </a:extLst>
        </xdr:cNvPr>
        <xdr:cNvGrpSpPr/>
      </xdr:nvGrpSpPr>
      <xdr:grpSpPr>
        <a:xfrm rot="21048652">
          <a:off x="2040094" y="18809"/>
          <a:ext cx="451472" cy="449542"/>
          <a:chOff x="15191221" y="2424545"/>
          <a:chExt cx="3944752" cy="5730876"/>
        </a:xfrm>
      </xdr:grpSpPr>
      <xdr:sp macro="" textlink="">
        <xdr:nvSpPr>
          <xdr:cNvPr id="3" name="Freeform 5">
            <a:extLst>
              <a:ext uri="{FF2B5EF4-FFF2-40B4-BE49-F238E27FC236}">
                <a16:creationId xmlns:a16="http://schemas.microsoft.com/office/drawing/2014/main" id="{3A253C25-6071-51CB-9E40-B77D9AB4532A}"/>
              </a:ext>
            </a:extLst>
          </xdr:cNvPr>
          <xdr:cNvSpPr>
            <a:spLocks/>
          </xdr:cNvSpPr>
        </xdr:nvSpPr>
        <xdr:spPr bwMode="auto">
          <a:xfrm>
            <a:off x="15191221" y="2886508"/>
            <a:ext cx="3944752" cy="5268913"/>
          </a:xfrm>
          <a:custGeom>
            <a:avLst/>
            <a:gdLst>
              <a:gd name="T0" fmla="*/ 1004 w 1117"/>
              <a:gd name="T1" fmla="*/ 0 h 1491"/>
              <a:gd name="T2" fmla="*/ 927 w 1117"/>
              <a:gd name="T3" fmla="*/ 0 h 1491"/>
              <a:gd name="T4" fmla="*/ 927 w 1117"/>
              <a:gd name="T5" fmla="*/ 84 h 1491"/>
              <a:gd name="T6" fmla="*/ 839 w 1117"/>
              <a:gd name="T7" fmla="*/ 172 h 1491"/>
              <a:gd name="T8" fmla="*/ 814 w 1117"/>
              <a:gd name="T9" fmla="*/ 172 h 1491"/>
              <a:gd name="T10" fmla="*/ 726 w 1117"/>
              <a:gd name="T11" fmla="*/ 84 h 1491"/>
              <a:gd name="T12" fmla="*/ 726 w 1117"/>
              <a:gd name="T13" fmla="*/ 0 h 1491"/>
              <a:gd name="T14" fmla="*/ 391 w 1117"/>
              <a:gd name="T15" fmla="*/ 0 h 1491"/>
              <a:gd name="T16" fmla="*/ 391 w 1117"/>
              <a:gd name="T17" fmla="*/ 84 h 1491"/>
              <a:gd name="T18" fmla="*/ 303 w 1117"/>
              <a:gd name="T19" fmla="*/ 172 h 1491"/>
              <a:gd name="T20" fmla="*/ 278 w 1117"/>
              <a:gd name="T21" fmla="*/ 172 h 1491"/>
              <a:gd name="T22" fmla="*/ 190 w 1117"/>
              <a:gd name="T23" fmla="*/ 84 h 1491"/>
              <a:gd name="T24" fmla="*/ 190 w 1117"/>
              <a:gd name="T25" fmla="*/ 0 h 1491"/>
              <a:gd name="T26" fmla="*/ 113 w 1117"/>
              <a:gd name="T27" fmla="*/ 0 h 1491"/>
              <a:gd name="T28" fmla="*/ 0 w 1117"/>
              <a:gd name="T29" fmla="*/ 114 h 1491"/>
              <a:gd name="T30" fmla="*/ 0 w 1117"/>
              <a:gd name="T31" fmla="*/ 1377 h 1491"/>
              <a:gd name="T32" fmla="*/ 113 w 1117"/>
              <a:gd name="T33" fmla="*/ 1491 h 1491"/>
              <a:gd name="T34" fmla="*/ 1004 w 1117"/>
              <a:gd name="T35" fmla="*/ 1491 h 1491"/>
              <a:gd name="T36" fmla="*/ 1117 w 1117"/>
              <a:gd name="T37" fmla="*/ 1377 h 1491"/>
              <a:gd name="T38" fmla="*/ 1117 w 1117"/>
              <a:gd name="T39" fmla="*/ 114 h 1491"/>
              <a:gd name="T40" fmla="*/ 1004 w 1117"/>
              <a:gd name="T41" fmla="*/ 0 h 14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1117" h="1491">
                <a:moveTo>
                  <a:pt x="1004" y="0"/>
                </a:moveTo>
                <a:cubicBezTo>
                  <a:pt x="927" y="0"/>
                  <a:pt x="927" y="0"/>
                  <a:pt x="927" y="0"/>
                </a:cubicBezTo>
                <a:cubicBezTo>
                  <a:pt x="927" y="84"/>
                  <a:pt x="927" y="84"/>
                  <a:pt x="927" y="84"/>
                </a:cubicBezTo>
                <a:cubicBezTo>
                  <a:pt x="927" y="132"/>
                  <a:pt x="888" y="172"/>
                  <a:pt x="839" y="172"/>
                </a:cubicBezTo>
                <a:cubicBezTo>
                  <a:pt x="814" y="172"/>
                  <a:pt x="814" y="172"/>
                  <a:pt x="814" y="172"/>
                </a:cubicBezTo>
                <a:cubicBezTo>
                  <a:pt x="765" y="172"/>
                  <a:pt x="726" y="132"/>
                  <a:pt x="726" y="84"/>
                </a:cubicBezTo>
                <a:cubicBezTo>
                  <a:pt x="726" y="0"/>
                  <a:pt x="726" y="0"/>
                  <a:pt x="726" y="0"/>
                </a:cubicBezTo>
                <a:cubicBezTo>
                  <a:pt x="391" y="0"/>
                  <a:pt x="391" y="0"/>
                  <a:pt x="391" y="0"/>
                </a:cubicBezTo>
                <a:cubicBezTo>
                  <a:pt x="391" y="84"/>
                  <a:pt x="391" y="84"/>
                  <a:pt x="391" y="84"/>
                </a:cubicBezTo>
                <a:cubicBezTo>
                  <a:pt x="391" y="132"/>
                  <a:pt x="352" y="172"/>
                  <a:pt x="303" y="172"/>
                </a:cubicBezTo>
                <a:cubicBezTo>
                  <a:pt x="278" y="172"/>
                  <a:pt x="278" y="172"/>
                  <a:pt x="278" y="172"/>
                </a:cubicBezTo>
                <a:cubicBezTo>
                  <a:pt x="230" y="172"/>
                  <a:pt x="190" y="132"/>
                  <a:pt x="190" y="84"/>
                </a:cubicBezTo>
                <a:cubicBezTo>
                  <a:pt x="190" y="0"/>
                  <a:pt x="190" y="0"/>
                  <a:pt x="190" y="0"/>
                </a:cubicBezTo>
                <a:cubicBezTo>
                  <a:pt x="113" y="0"/>
                  <a:pt x="113" y="0"/>
                  <a:pt x="113" y="0"/>
                </a:cubicBezTo>
                <a:cubicBezTo>
                  <a:pt x="51" y="0"/>
                  <a:pt x="0" y="51"/>
                  <a:pt x="0" y="114"/>
                </a:cubicBezTo>
                <a:cubicBezTo>
                  <a:pt x="0" y="1377"/>
                  <a:pt x="0" y="1377"/>
                  <a:pt x="0" y="1377"/>
                </a:cubicBezTo>
                <a:cubicBezTo>
                  <a:pt x="0" y="1440"/>
                  <a:pt x="51" y="1491"/>
                  <a:pt x="113" y="1491"/>
                </a:cubicBezTo>
                <a:cubicBezTo>
                  <a:pt x="1004" y="1491"/>
                  <a:pt x="1004" y="1491"/>
                  <a:pt x="1004" y="1491"/>
                </a:cubicBezTo>
                <a:cubicBezTo>
                  <a:pt x="1066" y="1491"/>
                  <a:pt x="1117" y="1440"/>
                  <a:pt x="1117" y="1377"/>
                </a:cubicBezTo>
                <a:cubicBezTo>
                  <a:pt x="1117" y="114"/>
                  <a:pt x="1117" y="114"/>
                  <a:pt x="1117" y="114"/>
                </a:cubicBezTo>
                <a:cubicBezTo>
                  <a:pt x="1117" y="51"/>
                  <a:pt x="1066" y="0"/>
                  <a:pt x="1004" y="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4" name="Freeform 6">
            <a:extLst>
              <a:ext uri="{FF2B5EF4-FFF2-40B4-BE49-F238E27FC236}">
                <a16:creationId xmlns:a16="http://schemas.microsoft.com/office/drawing/2014/main" id="{A8880A51-E6DD-4FEA-C526-3C035AFAAFB5}"/>
              </a:ext>
            </a:extLst>
          </xdr:cNvPr>
          <xdr:cNvSpPr>
            <a:spLocks/>
          </xdr:cNvSpPr>
        </xdr:nvSpPr>
        <xdr:spPr bwMode="auto">
          <a:xfrm>
            <a:off x="16544122" y="358659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6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5" name="Freeform 7">
            <a:extLst>
              <a:ext uri="{FF2B5EF4-FFF2-40B4-BE49-F238E27FC236}">
                <a16:creationId xmlns:a16="http://schemas.microsoft.com/office/drawing/2014/main" id="{ECC8DD02-5219-2964-AFA6-BC5F32FCA885}"/>
              </a:ext>
            </a:extLst>
          </xdr:cNvPr>
          <xdr:cNvSpPr>
            <a:spLocks/>
          </xdr:cNvSpPr>
        </xdr:nvSpPr>
        <xdr:spPr bwMode="auto">
          <a:xfrm>
            <a:off x="16544122" y="4434320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6" name="Freeform 8">
            <a:extLst>
              <a:ext uri="{FF2B5EF4-FFF2-40B4-BE49-F238E27FC236}">
                <a16:creationId xmlns:a16="http://schemas.microsoft.com/office/drawing/2014/main" id="{11B55D1D-0578-3FD8-5122-480BDDB4B995}"/>
              </a:ext>
            </a:extLst>
          </xdr:cNvPr>
          <xdr:cNvSpPr>
            <a:spLocks/>
          </xdr:cNvSpPr>
        </xdr:nvSpPr>
        <xdr:spPr bwMode="auto">
          <a:xfrm>
            <a:off x="16544122" y="528204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7" name="Freeform 9">
            <a:extLst>
              <a:ext uri="{FF2B5EF4-FFF2-40B4-BE49-F238E27FC236}">
                <a16:creationId xmlns:a16="http://schemas.microsoft.com/office/drawing/2014/main" id="{978A6C5C-519B-7D78-D315-C61A99DA6C48}"/>
              </a:ext>
            </a:extLst>
          </xdr:cNvPr>
          <xdr:cNvSpPr>
            <a:spLocks/>
          </xdr:cNvSpPr>
        </xdr:nvSpPr>
        <xdr:spPr bwMode="auto">
          <a:xfrm>
            <a:off x="16544122" y="6131358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8" name="Freeform 10">
            <a:extLst>
              <a:ext uri="{FF2B5EF4-FFF2-40B4-BE49-F238E27FC236}">
                <a16:creationId xmlns:a16="http://schemas.microsoft.com/office/drawing/2014/main" id="{A72C392C-70E5-0361-EA57-44B9BA93E344}"/>
              </a:ext>
            </a:extLst>
          </xdr:cNvPr>
          <xdr:cNvSpPr>
            <a:spLocks/>
          </xdr:cNvSpPr>
        </xdr:nvSpPr>
        <xdr:spPr bwMode="auto">
          <a:xfrm>
            <a:off x="15707159" y="358659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6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9" name="Freeform 11">
            <a:extLst>
              <a:ext uri="{FF2B5EF4-FFF2-40B4-BE49-F238E27FC236}">
                <a16:creationId xmlns:a16="http://schemas.microsoft.com/office/drawing/2014/main" id="{8B6C87CB-0475-0740-849D-D13B46B1799A}"/>
              </a:ext>
            </a:extLst>
          </xdr:cNvPr>
          <xdr:cNvSpPr>
            <a:spLocks/>
          </xdr:cNvSpPr>
        </xdr:nvSpPr>
        <xdr:spPr bwMode="auto">
          <a:xfrm>
            <a:off x="15707159" y="4434320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0" name="Freeform 12">
            <a:extLst>
              <a:ext uri="{FF2B5EF4-FFF2-40B4-BE49-F238E27FC236}">
                <a16:creationId xmlns:a16="http://schemas.microsoft.com/office/drawing/2014/main" id="{EA36D344-412B-5664-8323-7266A8924B73}"/>
              </a:ext>
            </a:extLst>
          </xdr:cNvPr>
          <xdr:cNvSpPr>
            <a:spLocks/>
          </xdr:cNvSpPr>
        </xdr:nvSpPr>
        <xdr:spPr bwMode="auto">
          <a:xfrm>
            <a:off x="15707159" y="528204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1" name="Freeform 13">
            <a:extLst>
              <a:ext uri="{FF2B5EF4-FFF2-40B4-BE49-F238E27FC236}">
                <a16:creationId xmlns:a16="http://schemas.microsoft.com/office/drawing/2014/main" id="{00EDCBD5-5F7C-A8BD-C9A5-B382378F7700}"/>
              </a:ext>
            </a:extLst>
          </xdr:cNvPr>
          <xdr:cNvSpPr>
            <a:spLocks/>
          </xdr:cNvSpPr>
        </xdr:nvSpPr>
        <xdr:spPr bwMode="auto">
          <a:xfrm>
            <a:off x="15707159" y="6131358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2" name="Freeform 14">
            <a:extLst>
              <a:ext uri="{FF2B5EF4-FFF2-40B4-BE49-F238E27FC236}">
                <a16:creationId xmlns:a16="http://schemas.microsoft.com/office/drawing/2014/main" id="{4DF01223-6225-97E1-07B1-34677CFAB4AA}"/>
              </a:ext>
            </a:extLst>
          </xdr:cNvPr>
          <xdr:cNvSpPr>
            <a:spLocks/>
          </xdr:cNvSpPr>
        </xdr:nvSpPr>
        <xdr:spPr bwMode="auto">
          <a:xfrm>
            <a:off x="16544122" y="6979083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3" name="Freeform 15">
            <a:extLst>
              <a:ext uri="{FF2B5EF4-FFF2-40B4-BE49-F238E27FC236}">
                <a16:creationId xmlns:a16="http://schemas.microsoft.com/office/drawing/2014/main" id="{A3EBD20F-FDB0-D8CC-269C-C9DA5493E0B8}"/>
              </a:ext>
            </a:extLst>
          </xdr:cNvPr>
          <xdr:cNvSpPr>
            <a:spLocks/>
          </xdr:cNvSpPr>
        </xdr:nvSpPr>
        <xdr:spPr bwMode="auto">
          <a:xfrm>
            <a:off x="15707159" y="6979083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4" name="Freeform 16">
            <a:extLst>
              <a:ext uri="{FF2B5EF4-FFF2-40B4-BE49-F238E27FC236}">
                <a16:creationId xmlns:a16="http://schemas.microsoft.com/office/drawing/2014/main" id="{B437B0E2-6C51-64AE-AF4E-4721363E6FA0}"/>
              </a:ext>
            </a:extLst>
          </xdr:cNvPr>
          <xdr:cNvSpPr>
            <a:spLocks/>
          </xdr:cNvSpPr>
        </xdr:nvSpPr>
        <xdr:spPr bwMode="auto">
          <a:xfrm>
            <a:off x="16004021" y="2424545"/>
            <a:ext cx="427388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2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2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5" name="Freeform 17">
            <a:extLst>
              <a:ext uri="{FF2B5EF4-FFF2-40B4-BE49-F238E27FC236}">
                <a16:creationId xmlns:a16="http://schemas.microsoft.com/office/drawing/2014/main" id="{88D431E4-7541-7604-CA9B-71652EC0AEC5}"/>
              </a:ext>
            </a:extLst>
          </xdr:cNvPr>
          <xdr:cNvSpPr>
            <a:spLocks/>
          </xdr:cNvSpPr>
        </xdr:nvSpPr>
        <xdr:spPr bwMode="auto">
          <a:xfrm>
            <a:off x="17897022" y="2424545"/>
            <a:ext cx="428625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1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1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252046</xdr:colOff>
      <xdr:row>0</xdr:row>
      <xdr:rowOff>0</xdr:rowOff>
    </xdr:from>
    <xdr:to>
      <xdr:col>1</xdr:col>
      <xdr:colOff>908538</xdr:colOff>
      <xdr:row>1</xdr:row>
      <xdr:rowOff>76200</xdr:rowOff>
    </xdr:to>
    <xdr:pic>
      <xdr:nvPicPr>
        <xdr:cNvPr id="5" name="Graphic 4" descr="Target Audience with solid fill">
          <a:extLst>
            <a:ext uri="{FF2B5EF4-FFF2-40B4-BE49-F238E27FC236}">
              <a16:creationId xmlns:a16="http://schemas.microsoft.com/office/drawing/2014/main" id="{A28E89E4-D738-74F8-4C42-75612D713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677" y="0"/>
          <a:ext cx="656492" cy="5099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rketing%20project%20planne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ing Plan Data"/>
      <sheetName val="List Data"/>
    </sheetNames>
    <sheetDataSet>
      <sheetData sheetId="0">
        <row r="3">
          <cell r="H3" t="str">
            <v>Custom 1</v>
          </cell>
          <cell r="I3" t="str">
            <v xml:space="preserve"> </v>
          </cell>
          <cell r="J3" t="str">
            <v>Custom 3</v>
          </cell>
          <cell r="K3" t="str">
            <v>Custom 4</v>
          </cell>
        </row>
        <row r="4">
          <cell r="D4" t="str">
            <v>ON</v>
          </cell>
          <cell r="E4" t="str">
            <v>ON</v>
          </cell>
          <cell r="F4" t="str">
            <v>ON</v>
          </cell>
          <cell r="G4" t="str">
            <v>ON</v>
          </cell>
          <cell r="H4" t="str">
            <v>ON</v>
          </cell>
          <cell r="I4" t="str">
            <v>ON</v>
          </cell>
          <cell r="J4" t="str">
            <v>ON</v>
          </cell>
          <cell r="K4" t="str">
            <v>ON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86685-6868-4CC5-9605-254D6D793E37}" name="Table2" displayName="Table2" ref="A7:J19" totalsRowShown="0" headerRowDxfId="11" dataDxfId="12" tableBorderDxfId="10" dataCellStyle="Date">
  <autoFilter ref="A7:J19" xr:uid="{03886685-6868-4CC5-9605-254D6D793E37}"/>
  <tableColumns count="10">
    <tableColumn id="1" xr3:uid="{91C712B6-3C8B-429F-8C01-E7B4AFDD58D2}" name="Task" dataDxfId="9"/>
    <tableColumn id="2" xr3:uid="{2643CB9A-BCD5-4BD9-BE1C-72898CC7AC99}" name="Status" dataDxfId="8"/>
    <tableColumn id="3" xr3:uid="{C06BA067-4D11-4858-9D05-3B401C8689CD}" name="Owner" dataDxfId="7"/>
    <tableColumn id="4" xr3:uid="{BBFCB8E4-8498-4F86-9634-A9F63AE2CD2B}" name="Assigned to" dataDxfId="6"/>
    <tableColumn id="5" xr3:uid="{FC425D05-4FC7-4D9B-800C-581B5B242166}" name="Anticipted start date" dataDxfId="5" dataCellStyle="Date"/>
    <tableColumn id="6" xr3:uid="{B11EC898-8DC1-4BE6-8519-ACDC5E283E8C}" name="Anticipted start date2" dataDxfId="4" dataCellStyle="Date"/>
    <tableColumn id="7" xr3:uid="{82C647A9-2393-46FB-ACB7-B505EEDEE246}" name="Actual start Date" dataDxfId="3" dataCellStyle="Date"/>
    <tableColumn id="8" xr3:uid="{3488A4A0-63CF-41DB-A8E8-0CDC3892E8F9}" name="Actual end Date" dataDxfId="2" dataCellStyle="Date"/>
    <tableColumn id="9" xr3:uid="{A7A170A5-54E0-41D6-8E5E-EE61F312FC2D}" name="Estimated cost" dataDxfId="1" dataCellStyle="Currency"/>
    <tableColumn id="10" xr3:uid="{400DB637-58F4-41DB-B4EE-2793B683E995}" name="Actual cost" dataDxfId="0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5144F-0C50-4830-B3B0-D6B79C1A1BDA}" name="Table1" displayName="Table1" ref="B4:C12" totalsRowShown="0" headerRowDxfId="63" headerRowBorderDxfId="65" tableBorderDxfId="66" totalsRowBorderDxfId="64">
  <autoFilter ref="B4:C12" xr:uid="{DCE5144F-0C50-4830-B3B0-D6B79C1A1BDA}"/>
  <tableColumns count="2">
    <tableColumn id="1" xr3:uid="{1B5548A1-33F3-42DB-86CF-5DDE564AE4A5}" name="Name" dataDxfId="62"/>
    <tableColumn id="2" xr3:uid="{15DCFC64-C89F-4AE0-8B34-042898BECDB2}" name="Title" dataDxfId="6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EB2F-B060-4D69-A46C-34705E1F4D6D}">
  <dimension ref="A1:T19"/>
  <sheetViews>
    <sheetView showGridLines="0" tabSelected="1" zoomScale="55" zoomScaleNormal="55" workbookViewId="0">
      <selection activeCell="K26" sqref="K26"/>
    </sheetView>
  </sheetViews>
  <sheetFormatPr defaultRowHeight="14.4" x14ac:dyDescent="0.3"/>
  <cols>
    <col min="1" max="1" width="15" bestFit="1" customWidth="1"/>
    <col min="2" max="2" width="17.109375" bestFit="1" customWidth="1"/>
    <col min="3" max="3" width="17.44140625" bestFit="1" customWidth="1"/>
    <col min="4" max="4" width="25.33203125" bestFit="1" customWidth="1"/>
    <col min="5" max="5" width="37.77734375" bestFit="1" customWidth="1"/>
    <col min="6" max="6" width="39.6640625" bestFit="1" customWidth="1"/>
    <col min="7" max="7" width="32.33203125" bestFit="1" customWidth="1"/>
    <col min="8" max="8" width="31.21875" bestFit="1" customWidth="1"/>
    <col min="9" max="9" width="29.77734375" bestFit="1" customWidth="1"/>
    <col min="10" max="10" width="24.21875" bestFit="1" customWidth="1"/>
    <col min="11" max="11" width="12.5546875" customWidth="1"/>
    <col min="12" max="12" width="11.44140625" customWidth="1"/>
    <col min="13" max="13" width="10.6640625" customWidth="1"/>
    <col min="14" max="14" width="10.44140625" customWidth="1"/>
  </cols>
  <sheetData>
    <row r="1" spans="1:20" x14ac:dyDescent="0.3">
      <c r="A1" s="41" t="s">
        <v>18</v>
      </c>
      <c r="B1" s="42"/>
      <c r="C1" s="42"/>
      <c r="D1" s="42"/>
      <c r="E1" s="42"/>
    </row>
    <row r="2" spans="1:20" ht="15" thickBot="1" x14ac:dyDescent="0.35">
      <c r="A2" s="42"/>
      <c r="B2" s="42"/>
      <c r="C2" s="42"/>
      <c r="D2" s="42"/>
      <c r="E2" s="42"/>
    </row>
    <row r="3" spans="1:20" x14ac:dyDescent="0.3">
      <c r="A3" s="42"/>
      <c r="B3" s="42"/>
      <c r="C3" s="42"/>
      <c r="D3" s="42"/>
      <c r="E3" s="42"/>
      <c r="G3" s="20" t="s">
        <v>19</v>
      </c>
      <c r="H3" s="21"/>
      <c r="I3" s="21"/>
      <c r="J3" s="21"/>
      <c r="K3" s="21"/>
      <c r="L3" s="21"/>
      <c r="M3" s="21"/>
      <c r="N3" s="22"/>
      <c r="O3" s="19"/>
      <c r="P3" s="19"/>
      <c r="Q3" s="19"/>
      <c r="R3" s="19"/>
      <c r="S3" s="19"/>
      <c r="T3" s="19"/>
    </row>
    <row r="4" spans="1:20" ht="15" thickBot="1" x14ac:dyDescent="0.35">
      <c r="G4" s="23" t="s">
        <v>20</v>
      </c>
      <c r="H4" s="25" t="s">
        <v>21</v>
      </c>
      <c r="I4" s="31" t="s">
        <v>22</v>
      </c>
      <c r="J4" s="29" t="s">
        <v>23</v>
      </c>
      <c r="K4" s="27" t="s">
        <v>24</v>
      </c>
      <c r="L4" s="33" t="s">
        <v>25</v>
      </c>
      <c r="M4" s="35" t="s">
        <v>26</v>
      </c>
      <c r="N4" s="37" t="s">
        <v>27</v>
      </c>
    </row>
    <row r="5" spans="1:20" ht="15.6" thickTop="1" thickBot="1" x14ac:dyDescent="0.35">
      <c r="A5" s="40" t="s">
        <v>53</v>
      </c>
      <c r="B5" s="40"/>
      <c r="C5" s="40"/>
      <c r="D5" s="40"/>
      <c r="E5" s="40"/>
      <c r="G5" s="24" t="s">
        <v>28</v>
      </c>
      <c r="H5" s="26" t="s">
        <v>28</v>
      </c>
      <c r="I5" s="32" t="s">
        <v>28</v>
      </c>
      <c r="J5" s="30" t="s">
        <v>28</v>
      </c>
      <c r="K5" s="28" t="s">
        <v>28</v>
      </c>
      <c r="L5" s="34" t="s">
        <v>28</v>
      </c>
      <c r="M5" s="36" t="s">
        <v>28</v>
      </c>
      <c r="N5" s="38" t="s">
        <v>28</v>
      </c>
    </row>
    <row r="6" spans="1:20" ht="15" thickTop="1" x14ac:dyDescent="0.3"/>
    <row r="7" spans="1:20" ht="21" x14ac:dyDescent="0.4">
      <c r="A7" s="39" t="s">
        <v>29</v>
      </c>
      <c r="B7" s="53" t="s">
        <v>30</v>
      </c>
      <c r="C7" s="53" t="s">
        <v>31</v>
      </c>
      <c r="D7" s="53" t="s">
        <v>32</v>
      </c>
      <c r="E7" s="53" t="s">
        <v>33</v>
      </c>
      <c r="F7" s="53" t="s">
        <v>52</v>
      </c>
      <c r="G7" s="53" t="s">
        <v>34</v>
      </c>
      <c r="H7" s="53" t="s">
        <v>35</v>
      </c>
      <c r="I7" s="53" t="s">
        <v>36</v>
      </c>
      <c r="J7" s="53" t="s">
        <v>37</v>
      </c>
    </row>
    <row r="8" spans="1:20" ht="30.6" x14ac:dyDescent="0.3">
      <c r="A8" s="43" t="s">
        <v>38</v>
      </c>
      <c r="B8" s="54" t="s">
        <v>20</v>
      </c>
      <c r="C8" s="55" t="s">
        <v>8</v>
      </c>
      <c r="D8" s="55" t="s">
        <v>7</v>
      </c>
      <c r="E8" s="56">
        <f ca="1">DATE(YEAR(TODAY()),7,1)</f>
        <v>45474</v>
      </c>
      <c r="F8" s="56">
        <f ca="1">DATE(YEAR(TODAY()),8,1)</f>
        <v>45505</v>
      </c>
      <c r="G8" s="56">
        <f ca="1">DATE(YEAR(TODAY()),6,28)</f>
        <v>45471</v>
      </c>
      <c r="H8" s="56"/>
      <c r="I8" s="57">
        <v>1500</v>
      </c>
      <c r="J8" s="57">
        <v>1250</v>
      </c>
    </row>
    <row r="9" spans="1:20" ht="30.6" x14ac:dyDescent="0.3">
      <c r="A9" s="44" t="s">
        <v>39</v>
      </c>
      <c r="B9" s="58" t="s">
        <v>21</v>
      </c>
      <c r="C9" s="59" t="s">
        <v>6</v>
      </c>
      <c r="D9" s="59" t="s">
        <v>9</v>
      </c>
      <c r="E9" s="60">
        <f ca="1">DATE(YEAR(TODAY()),7,15)</f>
        <v>45488</v>
      </c>
      <c r="F9" s="60">
        <f ca="1">DATE(YEAR(TODAY()),8,15)</f>
        <v>45519</v>
      </c>
      <c r="G9" s="60">
        <f ca="1">DATE(YEAR(TODAY()),7,13)</f>
        <v>45486</v>
      </c>
      <c r="H9" s="60"/>
      <c r="I9" s="61">
        <v>2000</v>
      </c>
      <c r="J9" s="61">
        <v>1840</v>
      </c>
    </row>
    <row r="10" spans="1:20" ht="30.6" x14ac:dyDescent="0.3">
      <c r="A10" s="45" t="s">
        <v>40</v>
      </c>
      <c r="B10" s="62" t="s">
        <v>22</v>
      </c>
      <c r="C10" s="63" t="s">
        <v>7</v>
      </c>
      <c r="D10" s="63" t="s">
        <v>9</v>
      </c>
      <c r="E10" s="64">
        <f ca="1">DATE(YEAR(TODAY()),8,1)</f>
        <v>45505</v>
      </c>
      <c r="F10" s="64">
        <f ca="1">DATE(YEAR(TODAY()),8,20)</f>
        <v>45524</v>
      </c>
      <c r="G10" s="64"/>
      <c r="H10" s="64"/>
      <c r="I10" s="65">
        <v>1450</v>
      </c>
      <c r="J10" s="65"/>
    </row>
    <row r="11" spans="1:20" ht="30.6" x14ac:dyDescent="0.3">
      <c r="A11" s="46" t="s">
        <v>41</v>
      </c>
      <c r="B11" s="66" t="s">
        <v>23</v>
      </c>
      <c r="C11" s="67" t="s">
        <v>6</v>
      </c>
      <c r="D11" s="67" t="s">
        <v>4</v>
      </c>
      <c r="E11" s="68">
        <f ca="1">DATE(YEAR(TODAY()),6,1)</f>
        <v>45444</v>
      </c>
      <c r="F11" s="68">
        <f ca="1">DATE(YEAR(TODAY()),7,1)</f>
        <v>45474</v>
      </c>
      <c r="G11" s="68">
        <f ca="1">DATE(YEAR(TODAY()),6,1)</f>
        <v>45444</v>
      </c>
      <c r="H11" s="68">
        <f ca="1">DATE(YEAR(TODAY()),6,28)</f>
        <v>45471</v>
      </c>
      <c r="I11" s="69">
        <v>3000</v>
      </c>
      <c r="J11" s="69">
        <v>3200</v>
      </c>
    </row>
    <row r="12" spans="1:20" ht="30.6" x14ac:dyDescent="0.3">
      <c r="A12" s="47" t="s">
        <v>42</v>
      </c>
      <c r="B12" s="70" t="s">
        <v>24</v>
      </c>
      <c r="C12" s="71" t="s">
        <v>10</v>
      </c>
      <c r="D12" s="71" t="s">
        <v>11</v>
      </c>
      <c r="E12" s="72">
        <f ca="1">DATE(YEAR(TODAY()),9,1)</f>
        <v>45536</v>
      </c>
      <c r="F12" s="72">
        <f ca="1">DATE(YEAR(TODAY()),9,15)</f>
        <v>45550</v>
      </c>
      <c r="G12" s="72"/>
      <c r="H12" s="72"/>
      <c r="I12" s="73">
        <v>500</v>
      </c>
      <c r="J12" s="73"/>
    </row>
    <row r="13" spans="1:20" ht="30.6" x14ac:dyDescent="0.3">
      <c r="A13" s="48" t="s">
        <v>43</v>
      </c>
      <c r="B13" s="74" t="s">
        <v>25</v>
      </c>
      <c r="C13" s="75" t="s">
        <v>7</v>
      </c>
      <c r="D13" s="75" t="s">
        <v>4</v>
      </c>
      <c r="E13" s="76"/>
      <c r="F13" s="76"/>
      <c r="G13" s="76"/>
      <c r="H13" s="76"/>
      <c r="I13" s="77">
        <v>575</v>
      </c>
      <c r="J13" s="77">
        <v>125</v>
      </c>
    </row>
    <row r="14" spans="1:20" ht="30.6" x14ac:dyDescent="0.3">
      <c r="A14" s="49" t="s">
        <v>44</v>
      </c>
      <c r="B14" s="78" t="s">
        <v>51</v>
      </c>
      <c r="C14" s="79" t="s">
        <v>5</v>
      </c>
      <c r="D14" s="79" t="s">
        <v>11</v>
      </c>
      <c r="E14" s="80">
        <f ca="1">DATE(YEAR(TODAY()),9,12)</f>
        <v>45547</v>
      </c>
      <c r="F14" s="80">
        <f ca="1">DATE(YEAR(TODAY()),9,25)</f>
        <v>45560</v>
      </c>
      <c r="G14" s="80"/>
      <c r="H14" s="80"/>
      <c r="I14" s="81">
        <v>1750</v>
      </c>
      <c r="J14" s="81"/>
    </row>
    <row r="15" spans="1:20" ht="30.6" x14ac:dyDescent="0.3">
      <c r="A15" s="50" t="s">
        <v>45</v>
      </c>
      <c r="B15" s="82" t="s">
        <v>50</v>
      </c>
      <c r="C15" s="83" t="s">
        <v>4</v>
      </c>
      <c r="D15" s="83" t="s">
        <v>10</v>
      </c>
      <c r="E15" s="84">
        <f ca="1">DATE(YEAR(TODAY()),7,1)</f>
        <v>45474</v>
      </c>
      <c r="F15" s="84">
        <f ca="1">DATE(YEAR(TODAY()),10,1)</f>
        <v>45566</v>
      </c>
      <c r="G15" s="84">
        <f ca="1">DATE(YEAR(TODAY()),7,1)</f>
        <v>45474</v>
      </c>
      <c r="H15" s="84"/>
      <c r="I15" s="85">
        <v>925</v>
      </c>
      <c r="J15" s="85">
        <v>250</v>
      </c>
    </row>
    <row r="16" spans="1:20" ht="30.6" x14ac:dyDescent="0.3">
      <c r="A16" s="43" t="s">
        <v>46</v>
      </c>
      <c r="B16" s="54" t="s">
        <v>20</v>
      </c>
      <c r="C16" s="55"/>
      <c r="D16" s="55"/>
      <c r="E16" s="56">
        <f ca="1">DATE(YEAR(TODAY()),7,15)</f>
        <v>45488</v>
      </c>
      <c r="F16" s="56">
        <f ca="1">DATE(YEAR(TODAY()),8,15)</f>
        <v>45519</v>
      </c>
      <c r="G16" s="56">
        <f ca="1">DATE(YEAR(TODAY()),7,13)</f>
        <v>45486</v>
      </c>
      <c r="H16" s="56"/>
      <c r="I16" s="57">
        <v>2000</v>
      </c>
      <c r="J16" s="57">
        <v>1840</v>
      </c>
    </row>
    <row r="17" spans="1:10" ht="30.6" x14ac:dyDescent="0.3">
      <c r="A17" s="45" t="s">
        <v>47</v>
      </c>
      <c r="B17" s="62" t="s">
        <v>22</v>
      </c>
      <c r="C17" s="63" t="s">
        <v>11</v>
      </c>
      <c r="D17" s="63" t="s">
        <v>6</v>
      </c>
      <c r="E17" s="64">
        <f ca="1">DATE(YEAR(TODAY()),8,1)</f>
        <v>45505</v>
      </c>
      <c r="F17" s="64">
        <f ca="1">DATE(YEAR(TODAY()),8,20)</f>
        <v>45524</v>
      </c>
      <c r="G17" s="64"/>
      <c r="H17" s="64"/>
      <c r="I17" s="65">
        <v>1450</v>
      </c>
      <c r="J17" s="65"/>
    </row>
    <row r="18" spans="1:10" ht="30.6" x14ac:dyDescent="0.3">
      <c r="A18" s="51" t="s">
        <v>48</v>
      </c>
      <c r="B18" s="86" t="s">
        <v>23</v>
      </c>
      <c r="C18" s="87" t="s">
        <v>4</v>
      </c>
      <c r="D18" s="87" t="s">
        <v>6</v>
      </c>
      <c r="E18" s="88">
        <f ca="1">DATE(YEAR(TODAY()),6,1)</f>
        <v>45444</v>
      </c>
      <c r="F18" s="88">
        <f ca="1">DATE(YEAR(TODAY()),7,1)</f>
        <v>45474</v>
      </c>
      <c r="G18" s="88">
        <f ca="1">DATE(YEAR(TODAY()),6,1)</f>
        <v>45444</v>
      </c>
      <c r="H18" s="88">
        <f ca="1">DATE(YEAR(TODAY()),6,28)</f>
        <v>45471</v>
      </c>
      <c r="I18" s="89">
        <v>3000</v>
      </c>
      <c r="J18" s="89">
        <v>3200</v>
      </c>
    </row>
    <row r="19" spans="1:10" ht="30.6" x14ac:dyDescent="0.3">
      <c r="A19" s="52" t="s">
        <v>49</v>
      </c>
      <c r="B19" s="90" t="s">
        <v>20</v>
      </c>
      <c r="C19" s="91" t="s">
        <v>11</v>
      </c>
      <c r="D19" s="91" t="s">
        <v>8</v>
      </c>
      <c r="E19" s="92">
        <f ca="1">DATE(YEAR(TODAY()),9,1)</f>
        <v>45536</v>
      </c>
      <c r="F19" s="92">
        <f ca="1">DATE(YEAR(TODAY()),9,15)</f>
        <v>45550</v>
      </c>
      <c r="G19" s="92"/>
      <c r="H19" s="92"/>
      <c r="I19" s="93">
        <v>500</v>
      </c>
      <c r="J19" s="93"/>
    </row>
  </sheetData>
  <mergeCells count="3">
    <mergeCell ref="A1:E3"/>
    <mergeCell ref="G3:N3"/>
    <mergeCell ref="A5:E5"/>
  </mergeCells>
  <conditionalFormatting sqref="A8:A19">
    <cfRule type="expression" dxfId="60" priority="41">
      <formula>($A8="Not Started")*(clNotStarted="ON")</formula>
    </cfRule>
    <cfRule type="expression" dxfId="59" priority="42">
      <formula>($A8="In Progress")*(clInProgress="ON")</formula>
    </cfRule>
    <cfRule type="expression" dxfId="58" priority="43">
      <formula>($A8="Delayed")*(clDelayed="ON")</formula>
    </cfRule>
    <cfRule type="expression" dxfId="57" priority="44">
      <formula>($A8="Complete")*(clComplete="ON")</formula>
    </cfRule>
    <cfRule type="expression" dxfId="56" priority="45">
      <formula>(clCustom1="ON")*($A8=txtCustom1)</formula>
    </cfRule>
    <cfRule type="expression" dxfId="55" priority="46">
      <formula>(clCustom2="ON")*($A8=txtCustom2)</formula>
    </cfRule>
    <cfRule type="expression" dxfId="54" priority="47">
      <formula>(clCustom3="ON")*($A8=txtCustom3)</formula>
    </cfRule>
    <cfRule type="expression" dxfId="53" priority="48">
      <formula>(clCustom4="ON")*($A8=txtCustom4)</formula>
    </cfRule>
  </conditionalFormatting>
  <conditionalFormatting sqref="B8:B19">
    <cfRule type="expression" dxfId="44" priority="25">
      <formula>($C8="Not Started")*(clNotStarted="ON")</formula>
    </cfRule>
    <cfRule type="expression" dxfId="43" priority="26">
      <formula>($C8="In Progress")*(clInProgress="ON")</formula>
    </cfRule>
    <cfRule type="expression" dxfId="42" priority="27">
      <formula>($C8="Delayed")*(clDelayed="ON")</formula>
    </cfRule>
    <cfRule type="expression" dxfId="41" priority="28">
      <formula>($C8="Complete")*(clComplete="ON")</formula>
    </cfRule>
    <cfRule type="expression" dxfId="40" priority="29">
      <formula>(clCustom1="ON")*($C8=txtCustom1)</formula>
    </cfRule>
    <cfRule type="expression" dxfId="39" priority="30">
      <formula>(clCustom2="ON")*($C8=txtCustom2)</formula>
    </cfRule>
    <cfRule type="expression" dxfId="38" priority="31">
      <formula>(clCustom3="ON")*($C8=txtCustom3)</formula>
    </cfRule>
    <cfRule type="expression" dxfId="37" priority="32">
      <formula>(clCustom4="ON")*($C8=txtCustom4)</formula>
    </cfRule>
  </conditionalFormatting>
  <conditionalFormatting sqref="E8:E19">
    <cfRule type="expression" dxfId="36" priority="17">
      <formula>($C8="Not Started")*(clNotStarted="ON")</formula>
    </cfRule>
    <cfRule type="expression" dxfId="35" priority="18">
      <formula>($C8="In Progress")*(clInProgress="ON")</formula>
    </cfRule>
    <cfRule type="expression" dxfId="34" priority="19">
      <formula>($C8="Delayed")*(clDelayed="ON")</formula>
    </cfRule>
    <cfRule type="expression" dxfId="33" priority="20">
      <formula>($C8="Complete")*(clComplete="ON")</formula>
    </cfRule>
    <cfRule type="expression" dxfId="32" priority="21">
      <formula>(clCustom1="ON")*($C8=txtCustom1)</formula>
    </cfRule>
    <cfRule type="expression" dxfId="31" priority="22">
      <formula>(clCustom2="ON")*($C8=txtCustom2)</formula>
    </cfRule>
    <cfRule type="expression" dxfId="30" priority="23">
      <formula>(clCustom3="ON")*($C8=txtCustom3)</formula>
    </cfRule>
    <cfRule type="expression" dxfId="29" priority="24">
      <formula>(clCustom4="ON")*($C8=txtCustom4)</formula>
    </cfRule>
  </conditionalFormatting>
  <conditionalFormatting sqref="F8:F19">
    <cfRule type="expression" dxfId="28" priority="9">
      <formula>($C8="Not Started")*(clNotStarted="ON")</formula>
    </cfRule>
    <cfRule type="expression" dxfId="27" priority="10">
      <formula>($C8="In Progress")*(clInProgress="ON")</formula>
    </cfRule>
    <cfRule type="expression" dxfId="26" priority="11">
      <formula>($C8="Delayed")*(clDelayed="ON")</formula>
    </cfRule>
    <cfRule type="expression" dxfId="25" priority="12">
      <formula>($C8="Complete")*(clComplete="ON")</formula>
    </cfRule>
    <cfRule type="expression" dxfId="24" priority="13">
      <formula>(clCustom1="ON")*($C8=txtCustom1)</formula>
    </cfRule>
    <cfRule type="expression" dxfId="23" priority="14">
      <formula>(clCustom2="ON")*($C8=txtCustom2)</formula>
    </cfRule>
    <cfRule type="expression" dxfId="22" priority="15">
      <formula>(clCustom3="ON")*($C8=txtCustom3)</formula>
    </cfRule>
    <cfRule type="expression" dxfId="21" priority="16">
      <formula>(clCustom4="ON")*($C8=txtCustom4)</formula>
    </cfRule>
  </conditionalFormatting>
  <conditionalFormatting sqref="G8:J19">
    <cfRule type="expression" dxfId="20" priority="1">
      <formula>($C8="Not Started")*(clNotStarted="ON")</formula>
    </cfRule>
    <cfRule type="expression" dxfId="19" priority="2">
      <formula>($C8="In Progress")*(clInProgress="ON")</formula>
    </cfRule>
    <cfRule type="expression" dxfId="18" priority="3">
      <formula>($C8="Delayed")*(clDelayed="ON")</formula>
    </cfRule>
    <cfRule type="expression" dxfId="17" priority="4">
      <formula>($C8="Complete")*(clComplete="ON")</formula>
    </cfRule>
    <cfRule type="expression" dxfId="16" priority="5">
      <formula>(clCustom1="ON")*($C8=txtCustom1)</formula>
    </cfRule>
    <cfRule type="expression" dxfId="15" priority="6">
      <formula>(clCustom2="ON")*($C8=txtCustom2)</formula>
    </cfRule>
    <cfRule type="expression" dxfId="14" priority="7">
      <formula>(clCustom3="ON")*($C8=txtCustom3)</formula>
    </cfRule>
    <cfRule type="expression" dxfId="13" priority="8">
      <formula>(clCustom4="ON")*($C8=txtCustom4)</formula>
    </cfRule>
  </conditionalFormatting>
  <dataValidations count="1">
    <dataValidation type="list" errorStyle="warning" allowBlank="1" showInputMessage="1" showErrorMessage="1" error="Select Status from the list. Select CANCEL, then press ALT+DOWN ARROW to open the drop-down list, then ENTER to make selection" sqref="B8:B19" xr:uid="{63A5BC9F-A39B-41F6-988D-79C330485D44}">
      <formula1>$D$3:$K$3</formula1>
    </dataValidation>
  </dataValidations>
  <hyperlinks>
    <hyperlink ref="A5:E5" location="'List Data'!A1" display="Go toList Data" xr:uid="{ED1CEDC1-C237-4C82-AEC3-0CEECFA0054D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E76487-5F9A-47FD-8774-CED9666EA38A}">
          <x14:formula1>
            <xm:f>'List Data'!$B$5:$B$12</xm:f>
          </x14:formula1>
          <xm:sqref>C7 C8:D19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BBB3-7E4A-46BA-A41B-22F22E63911B}">
  <dimension ref="B1:D13"/>
  <sheetViews>
    <sheetView showGridLines="0" zoomScale="115" zoomScaleNormal="115" workbookViewId="0">
      <selection activeCell="B2" sqref="B2:D2"/>
    </sheetView>
  </sheetViews>
  <sheetFormatPr defaultRowHeight="14.4" x14ac:dyDescent="0.3"/>
  <cols>
    <col min="1" max="1" width="3.88671875" customWidth="1"/>
    <col min="2" max="2" width="19.6640625" customWidth="1"/>
    <col min="3" max="3" width="28.109375" customWidth="1"/>
    <col min="4" max="4" width="33.6640625" customWidth="1"/>
  </cols>
  <sheetData>
    <row r="1" spans="2:4" ht="34.200000000000003" x14ac:dyDescent="0.8">
      <c r="B1" s="16" t="s">
        <v>0</v>
      </c>
      <c r="C1" s="17"/>
      <c r="D1" s="18"/>
    </row>
    <row r="2" spans="2:4" x14ac:dyDescent="0.3">
      <c r="B2" s="4" t="s">
        <v>1</v>
      </c>
      <c r="C2" s="5"/>
      <c r="D2" s="6"/>
    </row>
    <row r="3" spans="2:4" x14ac:dyDescent="0.3">
      <c r="B3" s="7"/>
      <c r="C3" s="8"/>
      <c r="D3" s="9"/>
    </row>
    <row r="4" spans="2:4" x14ac:dyDescent="0.3">
      <c r="B4" s="10" t="s">
        <v>2</v>
      </c>
      <c r="C4" s="1" t="s">
        <v>3</v>
      </c>
      <c r="D4" s="9"/>
    </row>
    <row r="5" spans="2:4" x14ac:dyDescent="0.3">
      <c r="B5" s="11" t="s">
        <v>4</v>
      </c>
      <c r="C5" s="2" t="s">
        <v>12</v>
      </c>
      <c r="D5" s="9"/>
    </row>
    <row r="6" spans="2:4" x14ac:dyDescent="0.3">
      <c r="B6" s="11" t="s">
        <v>5</v>
      </c>
      <c r="C6" s="2" t="s">
        <v>13</v>
      </c>
      <c r="D6" s="9"/>
    </row>
    <row r="7" spans="2:4" x14ac:dyDescent="0.3">
      <c r="B7" s="11" t="s">
        <v>6</v>
      </c>
      <c r="C7" s="2" t="s">
        <v>14</v>
      </c>
      <c r="D7" s="9"/>
    </row>
    <row r="8" spans="2:4" x14ac:dyDescent="0.3">
      <c r="B8" s="11" t="s">
        <v>7</v>
      </c>
      <c r="C8" s="2" t="s">
        <v>15</v>
      </c>
      <c r="D8" s="9"/>
    </row>
    <row r="9" spans="2:4" x14ac:dyDescent="0.3">
      <c r="B9" s="11" t="s">
        <v>8</v>
      </c>
      <c r="C9" s="2" t="s">
        <v>16</v>
      </c>
      <c r="D9" s="9"/>
    </row>
    <row r="10" spans="2:4" x14ac:dyDescent="0.3">
      <c r="B10" s="11" t="s">
        <v>9</v>
      </c>
      <c r="C10" s="2" t="s">
        <v>12</v>
      </c>
      <c r="D10" s="9"/>
    </row>
    <row r="11" spans="2:4" x14ac:dyDescent="0.3">
      <c r="B11" s="11" t="s">
        <v>10</v>
      </c>
      <c r="C11" s="2" t="s">
        <v>15</v>
      </c>
      <c r="D11" s="9"/>
    </row>
    <row r="12" spans="2:4" x14ac:dyDescent="0.3">
      <c r="B12" s="12" t="s">
        <v>11</v>
      </c>
      <c r="C12" s="3" t="s">
        <v>17</v>
      </c>
      <c r="D12" s="9"/>
    </row>
    <row r="13" spans="2:4" ht="15" thickBot="1" x14ac:dyDescent="0.35">
      <c r="B13" s="13"/>
      <c r="C13" s="14"/>
      <c r="D13" s="15"/>
    </row>
  </sheetData>
  <mergeCells count="2">
    <mergeCell ref="B1:D1"/>
    <mergeCell ref="B2:D2"/>
  </mergeCells>
  <hyperlinks>
    <hyperlink ref="B2:D2" location="'Marketing Plan Data'!A1" display="Go to Marketing Plan Data " xr:uid="{0CED683C-8962-400D-9B22-27BAB1DEE585}"/>
  </hyperlink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Plan Data</vt:lpstr>
      <vt:lpstr>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>Vishal Dubey</cp:lastModifiedBy>
  <dcterms:created xsi:type="dcterms:W3CDTF">2024-12-10T07:56:59Z</dcterms:created>
  <dcterms:modified xsi:type="dcterms:W3CDTF">2024-12-10T09:01:17Z</dcterms:modified>
</cp:coreProperties>
</file>