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an\Documents\"/>
    </mc:Choice>
  </mc:AlternateContent>
  <xr:revisionPtr revIDLastSave="0" documentId="8_{D60D4756-2C5E-4FE7-9A55-70D058BCC65B}" xr6:coauthVersionLast="47" xr6:coauthVersionMax="47" xr10:uidLastSave="{00000000-0000-0000-0000-000000000000}"/>
  <bookViews>
    <workbookView xWindow="-108" yWindow="-108" windowWidth="23256" windowHeight="13176" xr2:uid="{D61D89EB-B985-4BDA-94F4-492266E40C1D}"/>
  </bookViews>
  <sheets>
    <sheet name="My university budget" sheetId="1" r:id="rId1"/>
    <sheet name="Income and expeness" sheetId="2" r:id="rId2"/>
  </sheets>
  <externalReferences>
    <externalReference r:id="rId3"/>
  </externalReferences>
  <definedNames>
    <definedName name="Months_in_semester">'Income and expeness'!$J$16</definedName>
    <definedName name="Net_Monthly_Expenses">'My university budget'!$B$7</definedName>
    <definedName name="Net_Monthly_Income">'My university budget'!$B$6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3" i="1"/>
  <c r="J4" i="2"/>
  <c r="J5" i="2"/>
  <c r="J6" i="2"/>
  <c r="J7" i="2"/>
  <c r="J8" i="2"/>
  <c r="J9" i="2"/>
  <c r="C8" i="2"/>
  <c r="J10" i="2"/>
  <c r="I10" i="2"/>
  <c r="F15" i="2"/>
</calcChain>
</file>

<file path=xl/sharedStrings.xml><?xml version="1.0" encoding="utf-8"?>
<sst xmlns="http://schemas.openxmlformats.org/spreadsheetml/2006/main" count="40" uniqueCount="34">
  <si>
    <t>Item</t>
  </si>
  <si>
    <t>Amount</t>
  </si>
  <si>
    <t>Fixed income</t>
  </si>
  <si>
    <t>Financial support</t>
  </si>
  <si>
    <t>Loans</t>
  </si>
  <si>
    <t>Other income</t>
  </si>
  <si>
    <t>Rent</t>
  </si>
  <si>
    <t>Utilities</t>
  </si>
  <si>
    <t>Mobile phone</t>
  </si>
  <si>
    <t>Food and household supplies</t>
  </si>
  <si>
    <t>Car expenses</t>
  </si>
  <si>
    <t>Student loans</t>
  </si>
  <si>
    <t>Credit cards</t>
  </si>
  <si>
    <t>Insurance</t>
  </si>
  <si>
    <t>Haircuts</t>
  </si>
  <si>
    <t>Entertainment</t>
  </si>
  <si>
    <t>Miscellaneous</t>
  </si>
  <si>
    <t>Total</t>
  </si>
  <si>
    <t>Per month</t>
  </si>
  <si>
    <t>Tuition</t>
  </si>
  <si>
    <t>Parking</t>
  </si>
  <si>
    <t>Books</t>
  </si>
  <si>
    <t>Deposits</t>
  </si>
  <si>
    <t>Transport</t>
  </si>
  <si>
    <t>Other fees</t>
  </si>
  <si>
    <t>MONTHLY INCOME</t>
  </si>
  <si>
    <t>MONTHLY EXPENSES</t>
  </si>
  <si>
    <t>SEMESTER EXPENSES</t>
  </si>
  <si>
    <t>Type semester length (months):</t>
  </si>
  <si>
    <t>MY UNIVERSITY BUDGET</t>
  </si>
  <si>
    <t>Income left</t>
  </si>
  <si>
    <t>% of income spent</t>
  </si>
  <si>
    <t>Net monthly income</t>
  </si>
  <si>
    <t>Net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</si>
</sst>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₹&quot;\ * #,##0.00_ ;_ &quot;₹&quot;\ * \-#,##0.00_ ;_ &quot;₹&quot;\ * &quot;-&quot;??_ ;_ @_ "/>
    <numFmt numFmtId="167" formatCode="&quot;₹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28"/>
      <color theme="0"/>
      <name val="Calibri Light"/>
      <family val="2"/>
      <charset val="128"/>
      <scheme val="maj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7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 indent="1"/>
    </xf>
    <xf numFmtId="167" fontId="4" fillId="0" borderId="0" xfId="0" applyNumberFormat="1" applyFont="1" applyAlignment="1">
      <alignment vertical="center"/>
    </xf>
    <xf numFmtId="167" fontId="4" fillId="2" borderId="0" xfId="0" applyNumberFormat="1" applyFont="1" applyFill="1" applyAlignment="1">
      <alignment vertical="center"/>
    </xf>
    <xf numFmtId="0" fontId="7" fillId="0" borderId="0" xfId="3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/>
    <xf numFmtId="0" fontId="8" fillId="4" borderId="0" xfId="0" applyFont="1" applyFill="1" applyAlignment="1">
      <alignment horizontal="center"/>
    </xf>
    <xf numFmtId="0" fontId="3" fillId="4" borderId="0" xfId="0" applyFont="1" applyFill="1"/>
    <xf numFmtId="0" fontId="9" fillId="4" borderId="0" xfId="0" applyFont="1" applyFill="1" applyAlignment="1">
      <alignment horizontal="right" vertical="center"/>
    </xf>
    <xf numFmtId="167" fontId="5" fillId="4" borderId="0" xfId="1" applyNumberFormat="1" applyFont="1" applyFill="1" applyAlignment="1">
      <alignment horizontal="right" vertical="center"/>
    </xf>
    <xf numFmtId="0" fontId="3" fillId="4" borderId="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9" fontId="5" fillId="4" borderId="0" xfId="2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167" fontId="5" fillId="4" borderId="0" xfId="0" applyNumberFormat="1" applyFont="1" applyFill="1" applyAlignment="1">
      <alignment horizontal="right" vertic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35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&quot;₹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&quot;₹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&quot;₹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&quot;₹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&quot;₹&quot;\ 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color theme="1"/>
      </font>
      <border>
        <left/>
        <right/>
        <top style="medium">
          <color theme="7"/>
        </top>
        <bottom style="medium">
          <color theme="7"/>
        </bottom>
        <vertical/>
        <horizontal style="medium">
          <color theme="7"/>
        </horizontal>
      </border>
    </dxf>
    <dxf>
      <font>
        <b/>
        <i val="0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fgColor theme="5" tint="0.79998168889431442"/>
          <bgColor theme="5" tint="0.79998168889431442"/>
        </patternFill>
      </fill>
    </dxf>
    <dxf>
      <font>
        <b/>
        <color theme="1"/>
      </font>
      <border>
        <left/>
        <right/>
        <top style="medium">
          <color theme="7"/>
        </top>
        <bottom style="medium">
          <color theme="7"/>
        </bottom>
        <vertical/>
        <horizontal style="medium">
          <color theme="7"/>
        </horizontal>
      </border>
    </dxf>
    <dxf>
      <font>
        <b/>
        <i val="0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£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ill>
        <patternFill>
          <fgColor theme="5" tint="0.79998168889431442"/>
          <bgColor theme="5" tint="0.79998168889431442"/>
        </patternFill>
      </fill>
    </dxf>
    <dxf>
      <font>
        <b/>
        <color theme="1"/>
      </font>
      <border>
        <left/>
        <right/>
        <top style="medium">
          <color theme="7"/>
        </top>
        <bottom style="medium">
          <color theme="7"/>
        </bottom>
        <vertical/>
        <horizontal style="medium">
          <color theme="7"/>
        </horizontal>
      </border>
    </dxf>
    <dxf>
      <font>
        <b/>
        <i val="0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University budget" pivot="0" count="4" xr9:uid="{4A5468D2-16E8-4A16-BB4D-0AF1B71667A8}">
      <tableStyleElement type="wholeTable" dxfId="34"/>
      <tableStyleElement type="headerRow" dxfId="33"/>
      <tableStyleElement type="totalRow" dxfId="32"/>
      <tableStyleElement type="secondRowStripe" dxfId="31"/>
    </tableStyle>
    <tableStyle name="University budget 2" pivot="0" count="4" xr9:uid="{DE4AC2BE-7917-47DA-921B-E08270B95D31}">
      <tableStyleElement type="wholeTable" dxfId="25"/>
      <tableStyleElement type="headerRow" dxfId="24"/>
      <tableStyleElement type="totalRow" dxfId="23"/>
      <tableStyleElement type="secondRowStripe" dxfId="22"/>
    </tableStyle>
    <tableStyle name="University budget 3" pivot="0" count="4" xr9:uid="{A9F0119C-3F1D-4824-9F74-C05EFE9DF726}">
      <tableStyleElement type="wholeTable" dxfId="18"/>
      <tableStyleElement type="headerRow" dxfId="17"/>
      <tableStyleElement type="total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"/>
        <c:axId val="1670737024"/>
        <c:axId val="1631352816"/>
      </c:barChart>
      <c:catAx>
        <c:axId val="16707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/>
                </a:solidFill>
                <a:latin typeface="+mn-lt"/>
                <a:ea typeface="Meiryo" panose="020B0604030504040204" pitchFamily="34" charset="-128"/>
                <a:cs typeface="+mn-cs"/>
              </a:defRPr>
            </a:pPr>
            <a:endParaRPr lang="en-US"/>
          </a:p>
        </c:txPr>
        <c:crossAx val="1631352816"/>
        <c:crosses val="autoZero"/>
        <c:auto val="1"/>
        <c:lblAlgn val="ctr"/>
        <c:lblOffset val="100"/>
        <c:noMultiLvlLbl val="0"/>
      </c:catAx>
      <c:valAx>
        <c:axId val="1631352816"/>
        <c:scaling>
          <c:orientation val="minMax"/>
        </c:scaling>
        <c:delete val="1"/>
        <c:axPos val="b"/>
        <c:numFmt formatCode="_([$$-409]* #,##0.00_);_([$$-409]* \(#,##0.00\);_([$$-409]* &quot;-&quot;??_);_(@_)" sourceLinked="1"/>
        <c:majorTickMark val="none"/>
        <c:minorTickMark val="none"/>
        <c:tickLblPos val="nextTo"/>
        <c:crossAx val="16707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1-4559-B5B9-FAC48A2C8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'My university budget'!$A$6:$A$7</c:f>
              <c:strCache>
                <c:ptCount val="2"/>
                <c:pt idx="0">
                  <c:v>Net monthly income</c:v>
                </c:pt>
                <c:pt idx="1">
                  <c:v>Net monthly expenses</c:v>
                </c:pt>
              </c:strCache>
            </c:strRef>
          </c:cat>
          <c:val>
            <c:numRef>
              <c:f>'My university budget'!$B$6:$B$7</c:f>
              <c:numCache>
                <c:formatCode>"₹"\ #,##0.00</c:formatCode>
                <c:ptCount val="2"/>
                <c:pt idx="0">
                  <c:v>2750</c:v>
                </c:pt>
                <c:pt idx="1">
                  <c:v>2112.5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559-B5B9-FAC48A2C81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144780</xdr:rowOff>
    </xdr:from>
    <xdr:to>
      <xdr:col>9</xdr:col>
      <xdr:colOff>2539</xdr:colOff>
      <xdr:row>7</xdr:row>
      <xdr:rowOff>1</xdr:rowOff>
    </xdr:to>
    <xdr:graphicFrame macro="">
      <xdr:nvGraphicFramePr>
        <xdr:cNvPr id="4" name="Chart 3" descr="My university budget chart">
          <a:extLst>
            <a:ext uri="{FF2B5EF4-FFF2-40B4-BE49-F238E27FC236}">
              <a16:creationId xmlns:a16="http://schemas.microsoft.com/office/drawing/2014/main" id="{84B472B6-7AF6-4D51-AAF7-1D824965C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0</xdr:row>
      <xdr:rowOff>464820</xdr:rowOff>
    </xdr:from>
    <xdr:to>
      <xdr:col>8</xdr:col>
      <xdr:colOff>381000</xdr:colOff>
      <xdr:row>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FEF23-C699-FBF9-4122-73E75D43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llege%20income%20and%20expenses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 university budget"/>
      <sheetName val="Income and expenses"/>
      <sheetName val="Calculation"/>
    </sheetNames>
    <sheetDataSet>
      <sheetData sheetId="0"/>
      <sheetData sheetId="1"/>
      <sheetData sheetId="2">
        <row r="1">
          <cell r="A1" t="str">
            <v>Income</v>
          </cell>
          <cell r="B1">
            <v>2750</v>
          </cell>
        </row>
        <row r="2">
          <cell r="A2" t="str">
            <v>Expenses</v>
          </cell>
          <cell r="B2">
            <v>2112.5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73C61-33CE-49B4-8E13-7B6AB5044848}" name="Monthly_Expenses" displayName="Monthly_Expenses" ref="E3:F15" totalsRowCount="1" headerRowDxfId="30" dataDxfId="29" totalsRowDxfId="28">
  <tableColumns count="2">
    <tableColumn id="1" xr3:uid="{6AC2BD28-8E03-44D5-BD94-17F3FBDBA0CD}" name="Item" totalsRowLabel="Total" dataDxfId="7" totalsRowDxfId="27"/>
    <tableColumn id="2" xr3:uid="{6879AEE3-607A-4632-B17E-98627F826274}" name="Amount" totalsRowFunction="sum" dataDxfId="6" totalsRowDxfId="26"/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amoun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7248DE-E26E-41EC-82B9-1EE6A1198225}" name="Semester_Expenses" displayName="Semester_Expenses" ref="H3:J10" totalsRowCount="1" headerRowDxfId="21" dataDxfId="20" totalsRowDxfId="19">
  <tableColumns count="3">
    <tableColumn id="1" xr3:uid="{AAB26C2D-8E25-42CC-AE15-DF72BB52A97A}" name="Item" totalsRowLabel="Total" dataDxfId="5" totalsRowDxfId="4"/>
    <tableColumn id="2" xr3:uid="{2F374C8C-D9C5-4ABB-9089-72DC3EB50F0E}" name="Amount" totalsRowFunction="sum" dataDxfId="1" totalsRowDxfId="3"/>
    <tableColumn id="3" xr3:uid="{3C4CC036-F28D-44ED-81A9-2D43B5FFBAC5}" name="Per month" totalsRowFunction="sum" dataDxfId="0" totalsRowDxfId="2">
      <calculatedColumnFormula>Semester_Expenses[[#This Row],[Amount]]/$J$13</calculatedColumnFormula>
    </tableColumn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university semester expens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890895-CB2D-41BC-9E99-0A94B273471A}" name="Monthly_Income" displayName="Monthly_Income" ref="B3:C8" totalsRowCount="1" headerRowDxfId="14" dataDxfId="13" totalsRowDxfId="12">
  <tableColumns count="2">
    <tableColumn id="1" xr3:uid="{D7E07AFD-4B9F-4A6F-B5E4-B8AC6840584E}" name="Item" totalsRowLabel="Total" dataDxfId="9" totalsRowDxfId="11"/>
    <tableColumn id="2" xr3:uid="{7A8FA7AE-9DE8-472B-AA88-C92C3C96C841}" name="Amount" totalsRowFunction="custom" dataDxfId="8" totalsRowDxfId="10">
      <totalsRowFormula>SUM(Monthly_Income[Amount])</totalsRowFormula>
    </tableColumn>
  </tableColumns>
  <tableStyleInfo name="University budget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DC3692-F936-4653-BF78-28966071FBC5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F7A-FA90-4493-88CC-35D58624A335}">
  <dimension ref="A1:I8"/>
  <sheetViews>
    <sheetView tabSelected="1" zoomScaleNormal="100" workbookViewId="0">
      <selection activeCell="E15" sqref="E15"/>
    </sheetView>
  </sheetViews>
  <sheetFormatPr defaultRowHeight="14.4"/>
  <cols>
    <col min="1" max="1" width="32.44140625" customWidth="1"/>
    <col min="2" max="2" width="15.77734375" customWidth="1"/>
    <col min="3" max="3" width="12.6640625" customWidth="1"/>
  </cols>
  <sheetData>
    <row r="1" spans="1:9" ht="37.200000000000003" customHeight="1">
      <c r="A1" s="9" t="s">
        <v>29</v>
      </c>
      <c r="B1" s="9"/>
      <c r="C1" s="9"/>
      <c r="D1" s="9"/>
      <c r="E1" s="9"/>
      <c r="F1" s="9"/>
      <c r="G1" s="9"/>
      <c r="H1" s="9"/>
      <c r="I1" s="9"/>
    </row>
    <row r="2" spans="1:9" ht="36.6" customHeight="1">
      <c r="A2" s="10"/>
      <c r="B2" s="10"/>
      <c r="C2" s="10"/>
      <c r="D2" s="10"/>
      <c r="E2" s="10"/>
      <c r="F2" s="10"/>
      <c r="G2" s="10"/>
      <c r="H2" s="10"/>
      <c r="I2" s="10"/>
    </row>
    <row r="3" spans="1:9" ht="15.6">
      <c r="A3" s="11" t="s">
        <v>30</v>
      </c>
      <c r="B3" s="12">
        <f>Net_Monthly_Income-Net_Monthly_Expenses</f>
        <v>637.5</v>
      </c>
      <c r="C3" s="13"/>
      <c r="D3" s="14"/>
      <c r="E3" s="14"/>
      <c r="F3" s="14"/>
      <c r="G3" s="14"/>
      <c r="H3" s="14"/>
      <c r="I3" s="14"/>
    </row>
    <row r="4" spans="1:9" ht="15.6">
      <c r="A4" s="11" t="s">
        <v>31</v>
      </c>
      <c r="B4" s="15">
        <f>Net_Monthly_Expenses/Net_Monthly_Income</f>
        <v>0.76818181818181819</v>
      </c>
      <c r="C4" s="13"/>
      <c r="D4" s="14"/>
      <c r="E4" s="14"/>
      <c r="F4" s="14"/>
      <c r="G4" s="14"/>
      <c r="H4" s="14"/>
      <c r="I4" s="14"/>
    </row>
    <row r="5" spans="1:9" ht="15.6">
      <c r="A5" s="11"/>
      <c r="B5" s="16"/>
      <c r="C5" s="13"/>
      <c r="D5" s="14"/>
      <c r="E5" s="14"/>
      <c r="F5" s="14"/>
      <c r="G5" s="14"/>
      <c r="H5" s="14"/>
      <c r="I5" s="14"/>
    </row>
    <row r="6" spans="1:9" ht="15.6">
      <c r="A6" s="11" t="s">
        <v>32</v>
      </c>
      <c r="B6" s="17">
        <f>[1]!Monthly_Income[[#Totals],[Amount]]</f>
        <v>2750</v>
      </c>
      <c r="C6" s="13"/>
      <c r="D6" s="14"/>
      <c r="E6" s="14"/>
      <c r="F6" s="14"/>
      <c r="G6" s="14"/>
      <c r="H6" s="14"/>
      <c r="I6" s="14"/>
    </row>
    <row r="7" spans="1:9" ht="15.6">
      <c r="A7" s="11" t="s">
        <v>33</v>
      </c>
      <c r="B7" s="17">
        <f>[1]!Monthly_Expenses[[#Totals],[Amount]]+[1]!Semester_Expenses[[#Totals],[Per month]]</f>
        <v>2112.5</v>
      </c>
      <c r="C7" s="13"/>
      <c r="D7" s="14"/>
      <c r="E7" s="14"/>
      <c r="F7" s="14"/>
      <c r="G7" s="14"/>
      <c r="H7" s="14"/>
      <c r="I7" s="14"/>
    </row>
    <row r="8" spans="1:9">
      <c r="A8" s="8"/>
      <c r="B8" s="8"/>
      <c r="C8" s="8"/>
      <c r="D8" s="8"/>
      <c r="E8" s="8"/>
      <c r="F8" s="8"/>
      <c r="G8" s="8"/>
      <c r="H8" s="8"/>
      <c r="I8" s="8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B5C-7560-459D-8DA5-3EA3D343F3C0}">
  <dimension ref="B2:J15"/>
  <sheetViews>
    <sheetView zoomScaleNormal="100" workbookViewId="0">
      <selection activeCell="F19" sqref="F19"/>
    </sheetView>
  </sheetViews>
  <sheetFormatPr defaultRowHeight="14.4"/>
  <cols>
    <col min="2" max="2" width="17.33203125" customWidth="1"/>
    <col min="3" max="3" width="13.77734375" customWidth="1"/>
    <col min="5" max="5" width="13.77734375" customWidth="1"/>
    <col min="6" max="6" width="13.6640625" customWidth="1"/>
    <col min="7" max="7" width="7.109375" customWidth="1"/>
    <col min="8" max="8" width="16.44140625" customWidth="1"/>
    <col min="9" max="9" width="18.77734375" customWidth="1"/>
    <col min="10" max="10" width="13.44140625" customWidth="1"/>
  </cols>
  <sheetData>
    <row r="2" spans="2:10" ht="15.6">
      <c r="B2" s="5" t="s">
        <v>25</v>
      </c>
      <c r="C2" s="5"/>
      <c r="E2" s="5" t="s">
        <v>26</v>
      </c>
      <c r="F2" s="5"/>
      <c r="H2" s="5" t="s">
        <v>27</v>
      </c>
      <c r="I2" s="5"/>
      <c r="J2" s="5"/>
    </row>
    <row r="3" spans="2:10" ht="15.6">
      <c r="B3" s="1" t="s">
        <v>0</v>
      </c>
      <c r="C3" s="2" t="s">
        <v>1</v>
      </c>
      <c r="E3" s="1" t="s">
        <v>0</v>
      </c>
      <c r="F3" s="2" t="s">
        <v>1</v>
      </c>
      <c r="H3" s="1" t="s">
        <v>0</v>
      </c>
      <c r="I3" s="2" t="s">
        <v>1</v>
      </c>
      <c r="J3" s="2" t="s">
        <v>18</v>
      </c>
    </row>
    <row r="4" spans="2:10" ht="15.6">
      <c r="B4" s="1" t="s">
        <v>2</v>
      </c>
      <c r="C4" s="3">
        <v>1500</v>
      </c>
      <c r="E4" s="1" t="s">
        <v>6</v>
      </c>
      <c r="F4" s="3">
        <v>350</v>
      </c>
      <c r="H4" s="1" t="s">
        <v>19</v>
      </c>
      <c r="I4" s="3">
        <v>750</v>
      </c>
      <c r="J4" s="3">
        <f>Semester_Expenses[[#This Row],[Amount]]/$J$13</f>
        <v>187.5</v>
      </c>
    </row>
    <row r="5" spans="2:10" ht="15.6">
      <c r="B5" s="1" t="s">
        <v>3</v>
      </c>
      <c r="C5" s="4">
        <v>500</v>
      </c>
      <c r="E5" s="1" t="s">
        <v>7</v>
      </c>
      <c r="F5" s="3">
        <v>50</v>
      </c>
      <c r="H5" s="1" t="s">
        <v>20</v>
      </c>
      <c r="I5" s="3">
        <v>300</v>
      </c>
      <c r="J5" s="3">
        <f>Semester_Expenses[[#This Row],[Amount]]/$J$13</f>
        <v>75</v>
      </c>
    </row>
    <row r="6" spans="2:10" ht="15.6">
      <c r="B6" s="1" t="s">
        <v>4</v>
      </c>
      <c r="C6" s="3">
        <v>500</v>
      </c>
      <c r="E6" s="1" t="s">
        <v>8</v>
      </c>
      <c r="F6" s="3">
        <v>75</v>
      </c>
      <c r="H6" s="1" t="s">
        <v>21</v>
      </c>
      <c r="I6" s="3">
        <v>500</v>
      </c>
      <c r="J6" s="3">
        <f>Semester_Expenses[[#This Row],[Amount]]/$J$13</f>
        <v>125</v>
      </c>
    </row>
    <row r="7" spans="2:10" ht="15.6">
      <c r="B7" s="1" t="s">
        <v>5</v>
      </c>
      <c r="C7" s="4">
        <v>250</v>
      </c>
      <c r="E7" s="1" t="s">
        <v>9</v>
      </c>
      <c r="F7" s="3">
        <v>250</v>
      </c>
      <c r="H7" s="1" t="s">
        <v>22</v>
      </c>
      <c r="I7" s="3">
        <v>0</v>
      </c>
      <c r="J7" s="3">
        <f>Semester_Expenses[[#This Row],[Amount]]/$J$13</f>
        <v>0</v>
      </c>
    </row>
    <row r="8" spans="2:10" ht="15.6">
      <c r="B8" s="1" t="s">
        <v>17</v>
      </c>
      <c r="C8" s="3">
        <f>SUM(Monthly_Income[Amount])</f>
        <v>2750</v>
      </c>
      <c r="E8" s="1" t="s">
        <v>10</v>
      </c>
      <c r="F8" s="3">
        <v>50</v>
      </c>
      <c r="H8" s="1" t="s">
        <v>23</v>
      </c>
      <c r="I8" s="3">
        <v>0</v>
      </c>
      <c r="J8" s="3">
        <f>Semester_Expenses[[#This Row],[Amount]]/$J$13</f>
        <v>0</v>
      </c>
    </row>
    <row r="9" spans="2:10" ht="15.6">
      <c r="E9" s="1" t="s">
        <v>11</v>
      </c>
      <c r="F9" s="3">
        <v>500</v>
      </c>
      <c r="H9" s="1" t="s">
        <v>24</v>
      </c>
      <c r="I9" s="3">
        <v>0</v>
      </c>
      <c r="J9" s="3">
        <f>Semester_Expenses[[#This Row],[Amount]]/$J$13</f>
        <v>0</v>
      </c>
    </row>
    <row r="10" spans="2:10" ht="15.6">
      <c r="E10" s="1" t="s">
        <v>12</v>
      </c>
      <c r="F10" s="3">
        <v>275</v>
      </c>
      <c r="H10" s="1" t="s">
        <v>17</v>
      </c>
      <c r="I10" s="3">
        <f>SUBTOTAL(109,Semester_Expenses[Amount])</f>
        <v>1550</v>
      </c>
      <c r="J10" s="3">
        <f>SUBTOTAL(109,Semester_Expenses[Per month])</f>
        <v>387.5</v>
      </c>
    </row>
    <row r="11" spans="2:10" ht="15.6">
      <c r="E11" s="1" t="s">
        <v>13</v>
      </c>
      <c r="F11" s="3">
        <v>125</v>
      </c>
    </row>
    <row r="12" spans="2:10" ht="15.6">
      <c r="E12" s="1" t="s">
        <v>14</v>
      </c>
      <c r="F12" s="3">
        <v>50</v>
      </c>
    </row>
    <row r="13" spans="2:10" ht="15.6">
      <c r="E13" s="1" t="s">
        <v>15</v>
      </c>
      <c r="F13" s="3">
        <v>0</v>
      </c>
      <c r="H13" s="7" t="s">
        <v>28</v>
      </c>
      <c r="I13" s="7"/>
      <c r="J13" s="6">
        <v>4</v>
      </c>
    </row>
    <row r="14" spans="2:10" ht="15.6">
      <c r="E14" s="1" t="s">
        <v>16</v>
      </c>
      <c r="F14" s="3">
        <v>0</v>
      </c>
    </row>
    <row r="15" spans="2:10" ht="15.6">
      <c r="E15" s="1" t="s">
        <v>17</v>
      </c>
      <c r="F15" s="3">
        <f>SUBTOTAL(109,Monthly_Expenses[Amount])</f>
        <v>1725</v>
      </c>
    </row>
  </sheetData>
  <mergeCells count="4">
    <mergeCell ref="B2:C2"/>
    <mergeCell ref="E2:F2"/>
    <mergeCell ref="H2:J2"/>
    <mergeCell ref="H13:I1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My university budget</vt:lpstr>
      <vt:lpstr>Income and expeness</vt:lpstr>
      <vt:lpstr>Months_in_semester</vt:lpstr>
      <vt:lpstr>Net_Monthly_Expenses</vt:lpstr>
      <vt:lpstr>Net_Monthly_Income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Dubey</dc:creator>
  <cp:lastModifiedBy>Vishal Dubey</cp:lastModifiedBy>
  <dcterms:created xsi:type="dcterms:W3CDTF">2024-12-11T07:37:27Z</dcterms:created>
  <dcterms:modified xsi:type="dcterms:W3CDTF">2024-12-11T08:59:58Z</dcterms:modified>
</cp:coreProperties>
</file>