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hawa\Dropbox\Projects\RCode\ticketAnalysis\"/>
    </mc:Choice>
  </mc:AlternateContent>
  <bookViews>
    <workbookView xWindow="0" yWindow="0" windowWidth="23040" windowHeight="9960" activeTab="1"/>
  </bookViews>
  <sheets>
    <sheet name="rfpprocessed" sheetId="1" r:id="rId1"/>
    <sheet name="Summary" sheetId="2" r:id="rId2"/>
  </sheets>
  <definedNames>
    <definedName name="_xlnm._FilterDatabase" localSheetId="0" hidden="1">rfpprocessed!$A$1:$AA$475</definedName>
  </definedNames>
  <calcPr calcId="0"/>
</workbook>
</file>

<file path=xl/calcChain.xml><?xml version="1.0" encoding="utf-8"?>
<calcChain xmlns="http://schemas.openxmlformats.org/spreadsheetml/2006/main">
  <c r="L14" i="2" l="1"/>
  <c r="L4" i="2"/>
  <c r="L5" i="2"/>
  <c r="L6" i="2"/>
  <c r="L7" i="2"/>
  <c r="L8" i="2"/>
  <c r="L9" i="2"/>
  <c r="L10" i="2"/>
  <c r="L11" i="2"/>
  <c r="L12" i="2"/>
  <c r="L13" i="2"/>
  <c r="K10" i="2"/>
  <c r="K5" i="2"/>
  <c r="K4" i="2"/>
  <c r="K6" i="2"/>
  <c r="K7" i="2"/>
  <c r="K8" i="2"/>
  <c r="K9" i="2"/>
  <c r="K11" i="2"/>
  <c r="K12" i="2"/>
  <c r="K13" i="2"/>
  <c r="J14" i="2"/>
  <c r="J4" i="2"/>
  <c r="J5" i="2"/>
  <c r="J6" i="2"/>
  <c r="J7" i="2"/>
  <c r="J8" i="2"/>
  <c r="J9" i="2"/>
  <c r="J10" i="2"/>
  <c r="J11" i="2"/>
  <c r="J12" i="2"/>
  <c r="J13" i="2"/>
  <c r="I14" i="2"/>
  <c r="I4" i="2"/>
  <c r="I5" i="2"/>
  <c r="I6" i="2"/>
  <c r="I7" i="2"/>
  <c r="I8" i="2"/>
  <c r="I9" i="2"/>
  <c r="I10" i="2"/>
  <c r="I11" i="2"/>
  <c r="I12" i="2"/>
  <c r="I13" i="2"/>
  <c r="H13" i="2"/>
  <c r="H4" i="2"/>
  <c r="G4" i="2"/>
  <c r="G5" i="2"/>
  <c r="G6" i="2"/>
  <c r="G7" i="2"/>
  <c r="G8" i="2"/>
  <c r="G9" i="2"/>
  <c r="G10" i="2"/>
  <c r="G11" i="2"/>
  <c r="G12" i="2"/>
  <c r="G13" i="2"/>
  <c r="F4" i="2"/>
  <c r="F5" i="2"/>
  <c r="F6" i="2"/>
  <c r="F7" i="2"/>
  <c r="F8" i="2"/>
  <c r="F9" i="2"/>
  <c r="F10" i="2"/>
  <c r="F11" i="2"/>
  <c r="F12" i="2"/>
  <c r="F13" i="2"/>
  <c r="H5" i="2"/>
  <c r="H6" i="2"/>
  <c r="H7" i="2"/>
  <c r="H8" i="2"/>
  <c r="H9" i="2"/>
  <c r="H10" i="2"/>
  <c r="H11" i="2"/>
  <c r="H12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E4" i="2"/>
  <c r="D4" i="2"/>
  <c r="C4" i="2"/>
  <c r="K14" i="2" l="1"/>
  <c r="G14" i="2"/>
  <c r="H14" i="2"/>
  <c r="F14" i="2"/>
  <c r="D14" i="2"/>
  <c r="E14" i="2"/>
  <c r="C14" i="2"/>
</calcChain>
</file>

<file path=xl/sharedStrings.xml><?xml version="1.0" encoding="utf-8"?>
<sst xmlns="http://schemas.openxmlformats.org/spreadsheetml/2006/main" count="7688" uniqueCount="1436">
  <si>
    <t>Aris</t>
  </si>
  <si>
    <t>App.Name</t>
  </si>
  <si>
    <t>Region</t>
  </si>
  <si>
    <t>Geographical.Region</t>
  </si>
  <si>
    <t>Client.Countries</t>
  </si>
  <si>
    <t>Bus.Area</t>
  </si>
  <si>
    <t>Functional.Group</t>
  </si>
  <si>
    <t>Remedy.Support.Queue</t>
  </si>
  <si>
    <t>Service.entitlement</t>
  </si>
  <si>
    <t>App.Size</t>
  </si>
  <si>
    <t>Average.Monthly.Ticket.Volume.Incidents</t>
  </si>
  <si>
    <t>Average.Monthly.Ticket.Volume..P1</t>
  </si>
  <si>
    <t>Average.Monthly.Ticket.Volume.P2</t>
  </si>
  <si>
    <t>Average.Monthly.Ticket.Volume.P3</t>
  </si>
  <si>
    <t>Average.Monthly.Ticket.Volume.P4</t>
  </si>
  <si>
    <t>Average.Monthly.Ticket.Volume.Problems</t>
  </si>
  <si>
    <t>Average.Monthly.Ticket.Volume.CRs</t>
  </si>
  <si>
    <t>Approx.Number.of.Users</t>
  </si>
  <si>
    <t>Application.Complexity</t>
  </si>
  <si>
    <t>Ease.of.Transition</t>
  </si>
  <si>
    <t>Platform.OS.Type</t>
  </si>
  <si>
    <t>Database.Type</t>
  </si>
  <si>
    <t>Comments</t>
  </si>
  <si>
    <t>Average.MOnthly.Ticket.Volume.Incidents</t>
  </si>
  <si>
    <t>App.Score</t>
  </si>
  <si>
    <t>groups</t>
  </si>
  <si>
    <t>AP-072</t>
  </si>
  <si>
    <t>MRS AP-072</t>
  </si>
  <si>
    <t>Asia Pacific</t>
  </si>
  <si>
    <t>Australia</t>
  </si>
  <si>
    <t>Material to Inventory</t>
  </si>
  <si>
    <t>AP Australia Appl Support</t>
  </si>
  <si>
    <t>Bronze</t>
  </si>
  <si>
    <t>large</t>
  </si>
  <si>
    <t>NA</t>
  </si>
  <si>
    <t>High</t>
  </si>
  <si>
    <t>Windows File share_x000D_
2003 2008 depending on site</t>
  </si>
  <si>
    <t xml:space="preserve">Access database 2008_x000D_
</t>
  </si>
  <si>
    <t>AP-238</t>
  </si>
  <si>
    <t>KA REGISTER AP-238</t>
  </si>
  <si>
    <t>Record to Report</t>
  </si>
  <si>
    <t>AP-616</t>
  </si>
  <si>
    <t>TOLAS LCS (LOCATION CONTROL SYSTEM) AP-616</t>
  </si>
  <si>
    <t>Plan to Cash</t>
  </si>
  <si>
    <t>Integrated Supply Chain</t>
  </si>
  <si>
    <t>Gold</t>
  </si>
  <si>
    <t>Windows 2003</t>
  </si>
  <si>
    <t>SQL</t>
  </si>
  <si>
    <t>EU-1142</t>
  </si>
  <si>
    <t>MAGASIN BONBONS EU-1142</t>
  </si>
  <si>
    <t>Europe</t>
  </si>
  <si>
    <t>France</t>
  </si>
  <si>
    <t>KFE France MTI Manufacturing Appl Support</t>
  </si>
  <si>
    <t>Wintel server</t>
  </si>
  <si>
    <t>Based on tickets asssigned to queue divided by no of apps in queue</t>
  </si>
  <si>
    <t>EU-1143</t>
  </si>
  <si>
    <t>SIMATIC IT HALLE EU-1143</t>
  </si>
  <si>
    <t>Belgium</t>
  </si>
  <si>
    <t>KFE Benelux MTI Appl Support</t>
  </si>
  <si>
    <t>Silver</t>
  </si>
  <si>
    <t>Windows 2003 Server</t>
  </si>
  <si>
    <t>N/A</t>
  </si>
  <si>
    <t xml:space="preserve">Tickets logged directly with Siemens on portal.  </t>
  </si>
  <si>
    <t>EU-1197</t>
  </si>
  <si>
    <t>BANDEROLEUSE INTERFACE EU-1197</t>
  </si>
  <si>
    <t>Windows Svr 2003 R2 Standard</t>
  </si>
  <si>
    <t>EU-1226</t>
  </si>
  <si>
    <t>COST TO SERVE EU-1226</t>
  </si>
  <si>
    <t>Italy</t>
  </si>
  <si>
    <t>KFE Italy PTC Supply Chain Appl Support</t>
  </si>
  <si>
    <t>Oracle 9.2.06</t>
  </si>
  <si>
    <t>EU-1232</t>
  </si>
  <si>
    <t>CRP-FLOW EU-1232</t>
  </si>
  <si>
    <t>KFE Iberia PTC Supply Chain Appl Support</t>
  </si>
  <si>
    <t>Oracle 8</t>
  </si>
  <si>
    <t>Calculated from avg Bronze apps in region</t>
  </si>
  <si>
    <t>EU-1269</t>
  </si>
  <si>
    <t>FREEWEIGH.NET_UV EU-1269</t>
  </si>
  <si>
    <t>Sweden</t>
  </si>
  <si>
    <t>KFE Nordic Manufacturing Appl Support</t>
  </si>
  <si>
    <t>Windows Svr 2008 R2 Enterprise</t>
  </si>
  <si>
    <t>SQL Server 10.00.5500.0</t>
  </si>
  <si>
    <t>Based on Remedy 3 month data</t>
  </si>
  <si>
    <t>EU-1308</t>
  </si>
  <si>
    <t>LINE MONITORING NAMUR EU-1308</t>
  </si>
  <si>
    <t>EU-1311</t>
  </si>
  <si>
    <t>LOGISTIC COST CONTROL EU-1311</t>
  </si>
  <si>
    <t>Oracle 10.1 or older 9.2.06</t>
  </si>
  <si>
    <t>EU-1340</t>
  </si>
  <si>
    <t>PAFF_UV EU-1340</t>
  </si>
  <si>
    <t>Oracle 10.2.0.3.0</t>
  </si>
  <si>
    <t>EU-1377</t>
  </si>
  <si>
    <t>SAISIES PRODUCTION EU-1377</t>
  </si>
  <si>
    <t>EU-1413</t>
  </si>
  <si>
    <t>TMTS EU-1413</t>
  </si>
  <si>
    <t>Sell to Customer</t>
  </si>
  <si>
    <t>Front Office</t>
  </si>
  <si>
    <t>KFE Benelux STC Sales Appl Support</t>
  </si>
  <si>
    <t>SQL Server 2003</t>
  </si>
  <si>
    <t>EU-1514</t>
  </si>
  <si>
    <t>POM.NET EU-1514</t>
  </si>
  <si>
    <t>End of life system but need to check on replacment timing</t>
  </si>
  <si>
    <t>EU-1515</t>
  </si>
  <si>
    <t>POM.NET EU-1515</t>
  </si>
  <si>
    <t>EU-1517</t>
  </si>
  <si>
    <t>POM.NET EU-1517</t>
  </si>
  <si>
    <t>EU-1578</t>
  </si>
  <si>
    <t>ACTIVE FACTORY RAPPORTS TRACABILITE EU-1578</t>
  </si>
  <si>
    <t>KFE France Plants Engineering Appl Support</t>
  </si>
  <si>
    <t>EU-1706</t>
  </si>
  <si>
    <t>MES EU-1706</t>
  </si>
  <si>
    <t>EU-1708</t>
  </si>
  <si>
    <t>MTT TOOLBOX EU-1708</t>
  </si>
  <si>
    <t>EU-1733</t>
  </si>
  <si>
    <t>SEGEPAR (BESANCON) EU-1733</t>
  </si>
  <si>
    <t xml:space="preserve">Desktop - Windows 7_x000D_
</t>
  </si>
  <si>
    <t>Based on local knowledge due to not being recorded in remedy</t>
  </si>
  <si>
    <t>EU-1781</t>
  </si>
  <si>
    <t>KTM EU-1781</t>
  </si>
  <si>
    <t>Multi Region</t>
  </si>
  <si>
    <t>EEMEA, Europe</t>
  </si>
  <si>
    <t>Slovakia</t>
  </si>
  <si>
    <t>Source to Pay</t>
  </si>
  <si>
    <t>KFE Cross-functional Appl Support</t>
  </si>
  <si>
    <t>EU-2122</t>
  </si>
  <si>
    <t>EBI EU-2122</t>
  </si>
  <si>
    <t>Portugal</t>
  </si>
  <si>
    <t>EU-2123</t>
  </si>
  <si>
    <t>EBI EU-2123</t>
  </si>
  <si>
    <t>Spain</t>
  </si>
  <si>
    <t>EU-2131</t>
  </si>
  <si>
    <t>CATMAN STORE EU-2131</t>
  </si>
  <si>
    <t>Switzerland</t>
  </si>
  <si>
    <t>EU-2195</t>
  </si>
  <si>
    <t>ACTIWIN EU-2195</t>
  </si>
  <si>
    <t>EU-2558</t>
  </si>
  <si>
    <t>SEGEPAR (CESTAS) EU-2558</t>
  </si>
  <si>
    <t>EU-2560</t>
  </si>
  <si>
    <t>SEGEPAR (CHATEAU THIERRY) EU-2560</t>
  </si>
  <si>
    <t>EU-2561</t>
  </si>
  <si>
    <t>SEGEPAR (GRANVILLE) EU-2561</t>
  </si>
  <si>
    <t>EU-2562</t>
  </si>
  <si>
    <t>SEGEPAR (JUSSY) EU-2562</t>
  </si>
  <si>
    <t>EU-2563</t>
  </si>
  <si>
    <t>SEGEPAR (LHF) EU-2563</t>
  </si>
  <si>
    <t>EU-2564</t>
  </si>
  <si>
    <t>SEGEPAR (TOULOUSE) EU-2564</t>
  </si>
  <si>
    <t>EU-2565</t>
  </si>
  <si>
    <t>SEGEPAR (VERVINS) EU-2565</t>
  </si>
  <si>
    <t>EU-2728</t>
  </si>
  <si>
    <t>SEGEPAR (ATC) EU-2728</t>
  </si>
  <si>
    <t>AP-457</t>
  </si>
  <si>
    <t>MARKETING ROLLING SALES AP-457</t>
  </si>
  <si>
    <t>Thailand</t>
  </si>
  <si>
    <t>AP Thailand Application On-site</t>
  </si>
  <si>
    <t>AP-480</t>
  </si>
  <si>
    <t>MYAPPS AP-480</t>
  </si>
  <si>
    <t>Core Business Processes</t>
  </si>
  <si>
    <t>Enterprise Systems</t>
  </si>
  <si>
    <t>Sharepoint 2008</t>
  </si>
  <si>
    <t>Sharepoint server 2008</t>
  </si>
  <si>
    <t>AP-699</t>
  </si>
  <si>
    <t>KRONOS WORKFORCE CENTRAL V6.2 AP-699</t>
  </si>
  <si>
    <t>New Zealand, Australia</t>
  </si>
  <si>
    <t>Manage People</t>
  </si>
  <si>
    <t>Windows</t>
  </si>
  <si>
    <t>Microsoft SQL</t>
  </si>
  <si>
    <t>EU-1171</t>
  </si>
  <si>
    <t>SCHEDE CLIENTI EU-1171</t>
  </si>
  <si>
    <t>KFE Italy STC Sales Appl Support</t>
  </si>
  <si>
    <t>AIX 7.1</t>
  </si>
  <si>
    <t>EU-1231</t>
  </si>
  <si>
    <t>CRANE-BOX EU-1231</t>
  </si>
  <si>
    <t>KFE Nordic PTC Supply Chain Appl Support</t>
  </si>
  <si>
    <t>Calculated from Avg of Gold apps in region</t>
  </si>
  <si>
    <t>EU-1302</t>
  </si>
  <si>
    <t>KINC EU-1302</t>
  </si>
  <si>
    <t>Windows 2003 Server 5/02.3790</t>
  </si>
  <si>
    <t>EU-1379</t>
  </si>
  <si>
    <t>SALES PLAN EU-1379</t>
  </si>
  <si>
    <t>Microsoft SQL Server 20059.00.5057.00</t>
  </si>
  <si>
    <t>EU-1399</t>
  </si>
  <si>
    <t>SIRIO INVENTORY EU-1399</t>
  </si>
  <si>
    <t>EU-1401</t>
  </si>
  <si>
    <t>SIRIO PPD EU-1401</t>
  </si>
  <si>
    <t>EU-1404</t>
  </si>
  <si>
    <t>SIRIO YEB EU-1404</t>
  </si>
  <si>
    <t>EU-1415</t>
  </si>
  <si>
    <t>TRADE DEALS WORKFLOW EU-1415</t>
  </si>
  <si>
    <t>AIX</t>
  </si>
  <si>
    <t>EU-1652</t>
  </si>
  <si>
    <t>QUOFORE EU-1652</t>
  </si>
  <si>
    <t>KFE Switzerland STC O4 QUOFORE Appl Support</t>
  </si>
  <si>
    <t>EU-1703</t>
  </si>
  <si>
    <t>LOCAL EDI EU-1703</t>
  </si>
  <si>
    <t>KFE Benelux PTC Appl Support</t>
  </si>
  <si>
    <t>EU-1712</t>
  </si>
  <si>
    <t>REFLEX MP/MC/PF EU-1712</t>
  </si>
  <si>
    <t>EU-1722</t>
  </si>
  <si>
    <t>OCS-XDOCK EU-1722</t>
  </si>
  <si>
    <t>KFE France PTC Supply Chain Appl Support</t>
  </si>
  <si>
    <t>Microsoft Windows Server 2003  Enterprise Edition</t>
  </si>
  <si>
    <t>EU-2712</t>
  </si>
  <si>
    <t>KASS EU-2712</t>
  </si>
  <si>
    <t>KFE Iberia STC Sales Appl Support</t>
  </si>
  <si>
    <t>SunOS</t>
  </si>
  <si>
    <t>Oracle 10.2.0.4</t>
  </si>
  <si>
    <t>EU-2713</t>
  </si>
  <si>
    <t>KPP EU-2713</t>
  </si>
  <si>
    <t>EU-2714</t>
  </si>
  <si>
    <t>RAPPEL EU-2714</t>
  </si>
  <si>
    <t>Windows 2003 Standard R2</t>
  </si>
  <si>
    <t>EU-2715</t>
  </si>
  <si>
    <t>DSS EU-2715</t>
  </si>
  <si>
    <t>Spain, Portugal</t>
  </si>
  <si>
    <t>NA-760</t>
  </si>
  <si>
    <t>CTA NA-760</t>
  </si>
  <si>
    <t>Asia Pacific, Europe</t>
  </si>
  <si>
    <t>Viet Nam, Switzerland</t>
  </si>
  <si>
    <t>KFE STP CTA Commodity Trading &amp; Administration Appl Support</t>
  </si>
  <si>
    <t>Desktop - Windows 7</t>
  </si>
  <si>
    <t>EU-2577</t>
  </si>
  <si>
    <t>DEMONSTRATIVE TOOL EU-2577</t>
  </si>
  <si>
    <t>EEMEA</t>
  </si>
  <si>
    <t>Russian Federation</t>
  </si>
  <si>
    <t>Integrated Business Planning</t>
  </si>
  <si>
    <t>CEEMA Russia Service Desk</t>
  </si>
  <si>
    <t>AP-187</t>
  </si>
  <si>
    <t>HR 21 AP-187</t>
  </si>
  <si>
    <t>AP-703</t>
  </si>
  <si>
    <t>FOFGEN.NET AP-703</t>
  </si>
  <si>
    <t>EU-1160</t>
  </si>
  <si>
    <t>PRINTING SERVICE EU-1160</t>
  </si>
  <si>
    <t>Windows 2003 Enterprise R2</t>
  </si>
  <si>
    <t>Based on local knowledge</t>
  </si>
  <si>
    <t>EU-1295</t>
  </si>
  <si>
    <t>INTRACK EU-1295</t>
  </si>
  <si>
    <t>Calculated from Avg of Silver apps in region</t>
  </si>
  <si>
    <t>EU-1322</t>
  </si>
  <si>
    <t>PRINTING SERVICE EU-1322</t>
  </si>
  <si>
    <t>EU-1346</t>
  </si>
  <si>
    <t>PALA EU-1346</t>
  </si>
  <si>
    <t>Germany</t>
  </si>
  <si>
    <t>KFE Germany Manufacturing Appl Support</t>
  </si>
  <si>
    <t>HPUX</t>
  </si>
  <si>
    <t>EU-1513</t>
  </si>
  <si>
    <t>PRINTING SERVICE EU-1513</t>
  </si>
  <si>
    <t>EU-1678</t>
  </si>
  <si>
    <t>QLIKVIEW EU-1678</t>
  </si>
  <si>
    <t>KFE Italy Manufacturing Appl Support</t>
  </si>
  <si>
    <t>EU-1711</t>
  </si>
  <si>
    <t>PROMOTOOL (PIT) EU-1711</t>
  </si>
  <si>
    <t>Belgium, Netherlands</t>
  </si>
  <si>
    <t>EU-2699</t>
  </si>
  <si>
    <t>ACERTA EU-2699</t>
  </si>
  <si>
    <t>Corporate Functions</t>
  </si>
  <si>
    <t>KFE Benelux HTR Appl Support</t>
  </si>
  <si>
    <t>EU-2707</t>
  </si>
  <si>
    <t>BCOMM EU-2707</t>
  </si>
  <si>
    <t>SQL Server 10.50.2500.0</t>
  </si>
  <si>
    <t>EU-1238</t>
  </si>
  <si>
    <t>DEALMAN (YEB) EU-1238</t>
  </si>
  <si>
    <t>EU-1923</t>
  </si>
  <si>
    <t>HUMAN MANAGER EU-1923</t>
  </si>
  <si>
    <t>Ghana</t>
  </si>
  <si>
    <t>Any OS that can run JAVA Runtime Environment_x000D_
Windows 2003 Server. Java based application</t>
  </si>
  <si>
    <t>MICROSOFT SQL ENTER MGR. VER 8.0 _x000D_
MS SQL 2005</t>
  </si>
  <si>
    <t>EU-2982</t>
  </si>
  <si>
    <t>OPAL MEC Server  EU-2982</t>
  </si>
  <si>
    <t>Pakistan</t>
  </si>
  <si>
    <t>CEEMAE-UAE Dubai Onsite HCL</t>
  </si>
  <si>
    <t>Windows Server 2008 R2</t>
  </si>
  <si>
    <t>MS SQL Server 2008 R2 Ent</t>
  </si>
  <si>
    <t>EU-3061</t>
  </si>
  <si>
    <t>Synchrolink (EDI) BIMO EU-3061</t>
  </si>
  <si>
    <t>Morocco</t>
  </si>
  <si>
    <t>CEEMA Morocco Service Desk</t>
  </si>
  <si>
    <t>risky</t>
  </si>
  <si>
    <t>hosted remotely</t>
  </si>
  <si>
    <t>n/a</t>
  </si>
  <si>
    <t>AP-617</t>
  </si>
  <si>
    <t>TOLAS WAREHOUSE MANAGEMENT SYSTEM AP-617</t>
  </si>
  <si>
    <t>Open VMS 8.3-1h1</t>
  </si>
  <si>
    <t>EU-1563</t>
  </si>
  <si>
    <t>SCORE REPORTING SYSTEM EU-1563</t>
  </si>
  <si>
    <t>Asia Pacific, Europe, Latin America, EEMEA</t>
  </si>
  <si>
    <t>EMEA PTC Manugistics Product Supply</t>
  </si>
  <si>
    <t>EU-2599</t>
  </si>
  <si>
    <t>SQL: CHICAGO EU-2599</t>
  </si>
  <si>
    <t>Windows Server 2008R2 Enterprise 64 bit</t>
  </si>
  <si>
    <t xml:space="preserve"> MS SQL 2008 R2 Enterprise 64 bit</t>
  </si>
  <si>
    <t>EU-1077</t>
  </si>
  <si>
    <t>MFG/PRO  EU-1077</t>
  </si>
  <si>
    <t>Ukraine</t>
  </si>
  <si>
    <t>CEEMA Ukraine Kyiv NM On-site</t>
  </si>
  <si>
    <t>Linux Red Hat 5</t>
  </si>
  <si>
    <t>Progress 9.1</t>
  </si>
  <si>
    <t>EU-1555</t>
  </si>
  <si>
    <t>SATURN REL 1.5 EU-1555</t>
  </si>
  <si>
    <t>Germany, Finland, Belgium, Denmark, Italy, Norway, Sweden, Netherlands, France</t>
  </si>
  <si>
    <t>EMEA STC Saturn Siebel Appl Support</t>
  </si>
  <si>
    <t>EU-1557</t>
  </si>
  <si>
    <t>SATURN ANALYTICS EU-1557</t>
  </si>
  <si>
    <t>Sweden, Norway, Belgium, Finland, Netherlands, Denmark</t>
  </si>
  <si>
    <t>EU-1559</t>
  </si>
  <si>
    <t>SATURN REL 2 EU-1559</t>
  </si>
  <si>
    <t>EU-1761</t>
  </si>
  <si>
    <t>PROFIL EU-1761</t>
  </si>
  <si>
    <t>KFE France STC Sales Appl Support</t>
  </si>
  <si>
    <t>IBM WAS DB2</t>
  </si>
  <si>
    <t>EU-3000</t>
  </si>
  <si>
    <t>EASY SALES - SFA EU-3000</t>
  </si>
  <si>
    <t>Windows Server 2003</t>
  </si>
  <si>
    <t>MS SQL 2005 / Upgraded to SQL 2008 R2</t>
  </si>
  <si>
    <t>EU-908</t>
  </si>
  <si>
    <t>SMART EU-908</t>
  </si>
  <si>
    <t>Belarus, Ukraine, Kazakhstan, Georgia</t>
  </si>
  <si>
    <t>Windows Server 2008</t>
  </si>
  <si>
    <t>SQL Server 2005 Ent</t>
  </si>
  <si>
    <t>AP-743</t>
  </si>
  <si>
    <t>Acumen AP-743</t>
  </si>
  <si>
    <t>Oracle/Siebel 2003</t>
  </si>
  <si>
    <t>EU-3071</t>
  </si>
  <si>
    <t>eDistributor EU-3071</t>
  </si>
  <si>
    <t>Nigeria</t>
  </si>
  <si>
    <t>CEEMA Nigeria On-site</t>
  </si>
  <si>
    <t>&lt;1</t>
  </si>
  <si>
    <t>MS SQL Server 2008 R2</t>
  </si>
  <si>
    <t>AP-337</t>
  </si>
  <si>
    <t>DEMANTRA AP-337</t>
  </si>
  <si>
    <t>AP ANZ Demantra (Infosys)</t>
  </si>
  <si>
    <t xml:space="preserve">Windows 2003_x000D_
</t>
  </si>
  <si>
    <t xml:space="preserve">Oracle/Siebel_x000D_
</t>
  </si>
  <si>
    <t>EU-1350</t>
  </si>
  <si>
    <t>PCE EU-1350</t>
  </si>
  <si>
    <t>United Kingdom</t>
  </si>
  <si>
    <t>KFE UK Ireland Cross-functional Appl Support</t>
  </si>
  <si>
    <t>AIX 4.3.3</t>
  </si>
  <si>
    <t>SQL Server 9.00.5057.00</t>
  </si>
  <si>
    <t>Based on Remedy 3 month data (Currently supported by Infosys)</t>
  </si>
  <si>
    <t>AP-736</t>
  </si>
  <si>
    <t>NAVIGATOR AP-736</t>
  </si>
  <si>
    <t>Windows 2008 R2 SP1</t>
  </si>
  <si>
    <t>SQL Server 2012 SP1</t>
  </si>
  <si>
    <t>EU-3090</t>
  </si>
  <si>
    <t>Fleet Management EU-3090</t>
  </si>
  <si>
    <t>Corporate Services</t>
  </si>
  <si>
    <t>SQL Server 2005</t>
  </si>
  <si>
    <t>AP-505</t>
  </si>
  <si>
    <t>PARADIGM II AP-505</t>
  </si>
  <si>
    <t>Australia, New Zealand</t>
  </si>
  <si>
    <t>Windows Server 2003_x000D_
Service Pack 2</t>
  </si>
  <si>
    <t>EU-1095</t>
  </si>
  <si>
    <t>FAMM EU-1095</t>
  </si>
  <si>
    <t>small</t>
  </si>
  <si>
    <t>Low</t>
  </si>
  <si>
    <t>AP-482</t>
  </si>
  <si>
    <t>NAB ONLINE AP-482</t>
  </si>
  <si>
    <t>AP-149</t>
  </si>
  <si>
    <t>NZPCBANK AP-149</t>
  </si>
  <si>
    <t>AP-298</t>
  </si>
  <si>
    <t>BNZ PC BANKING AP-298</t>
  </si>
  <si>
    <t>AP-092</t>
  </si>
  <si>
    <t>CHEPMATE AP-092</t>
  </si>
  <si>
    <t xml:space="preserve">Windows 2003_x000D_
"_x000D_
</t>
  </si>
  <si>
    <t>AP-746</t>
  </si>
  <si>
    <t>Artwork AP-746</t>
  </si>
  <si>
    <t>China</t>
  </si>
  <si>
    <t>Market to Consumer</t>
  </si>
  <si>
    <t>AP China Application Support</t>
  </si>
  <si>
    <t> 1</t>
  </si>
  <si>
    <t xml:space="preserve">Windows 2008 R2 Ent_x000D_
</t>
  </si>
  <si>
    <t xml:space="preserve">SQl 2008 _x000D_
</t>
  </si>
  <si>
    <t>EU-1023</t>
  </si>
  <si>
    <t>PLATNIK EU-1023</t>
  </si>
  <si>
    <t>Poland</t>
  </si>
  <si>
    <t>CEEMA Poland Applications</t>
  </si>
  <si>
    <t>Windows 2003 Enterprise R2 SP2</t>
  </si>
  <si>
    <t>Microsoft SQL Server 20008.00.2039</t>
  </si>
  <si>
    <t>EU-1126</t>
  </si>
  <si>
    <t>EAN 128 EU-1126</t>
  </si>
  <si>
    <t>KFE Iberia MTI Appl Support</t>
  </si>
  <si>
    <t>EU-1132</t>
  </si>
  <si>
    <t>FREEWEIGH.NET EU-1132</t>
  </si>
  <si>
    <t>Already retired according to ARIS</t>
  </si>
  <si>
    <t>EU-1159</t>
  </si>
  <si>
    <t>PRENOTAZIONE BENI AZIENDALI EU-1159</t>
  </si>
  <si>
    <t>medium</t>
  </si>
  <si>
    <t>5.02.3790 ID 2 SP2</t>
  </si>
  <si>
    <t>EU-1177</t>
  </si>
  <si>
    <t>VENDITA INTERNA EU-1177</t>
  </si>
  <si>
    <t>EU-1179</t>
  </si>
  <si>
    <t>ZEIT EU-1179</t>
  </si>
  <si>
    <t>EU-1181</t>
  </si>
  <si>
    <t>ABSOLUTE DATA EU-1181</t>
  </si>
  <si>
    <t>EU-1187</t>
  </si>
  <si>
    <t>ALCHEMY EU-1187</t>
  </si>
  <si>
    <t xml:space="preserve">Desktop - Window 7_x000D_
</t>
  </si>
  <si>
    <t>EU-1194</t>
  </si>
  <si>
    <t>ASM EU-1194</t>
  </si>
  <si>
    <t>Microsoft SQL Server 2000 8.00.2055</t>
  </si>
  <si>
    <t>EU-1205</t>
  </si>
  <si>
    <t>CALITEL 5.4 EU-1205</t>
  </si>
  <si>
    <t>EU-1253</t>
  </si>
  <si>
    <t>ELIOT EU-1253</t>
  </si>
  <si>
    <t>KFE France HTR Appl Support</t>
  </si>
  <si>
    <t>SQL 2005</t>
  </si>
  <si>
    <t>EU-1254</t>
  </si>
  <si>
    <t>EMCAT TVC (PREVAS) EU-1254</t>
  </si>
  <si>
    <t>EU-1256</t>
  </si>
  <si>
    <t>ESSBASE EU-1256</t>
  </si>
  <si>
    <t>KFE Germany Appl Support</t>
  </si>
  <si>
    <t>Windows 2000</t>
  </si>
  <si>
    <t>EU-1260</t>
  </si>
  <si>
    <t>EVALOS EU-1260</t>
  </si>
  <si>
    <t>EU-1287</t>
  </si>
  <si>
    <t>HOLIDAY REQUEST (RFL) EU-1287</t>
  </si>
  <si>
    <t>Netherlands, Belgium</t>
  </si>
  <si>
    <t>EU-1289</t>
  </si>
  <si>
    <t>ID WORKS EU-1289</t>
  </si>
  <si>
    <t>Norway, Denmark, Sweden</t>
  </si>
  <si>
    <t>KFE Nordic HTR Appl Support</t>
  </si>
  <si>
    <t>EU-1318</t>
  </si>
  <si>
    <t>TECHNICAL SHEET GENERATOR EU-1318</t>
  </si>
  <si>
    <t>EU-1362</t>
  </si>
  <si>
    <t>PRASA EU-1362</t>
  </si>
  <si>
    <t>KFE Germany Appl Support (Infosys)</t>
  </si>
  <si>
    <t>Windows 2003 Standard</t>
  </si>
  <si>
    <t>Oracle 9.2.0.7</t>
  </si>
  <si>
    <t>EU-1367</t>
  </si>
  <si>
    <t>PRODUCTION DB EU-1367</t>
  </si>
  <si>
    <t>KFE Switzerland MTI Appl Support</t>
  </si>
  <si>
    <t>EU-1369</t>
  </si>
  <si>
    <t>PROMETHEUS EU-1369</t>
  </si>
  <si>
    <t>EU-1402</t>
  </si>
  <si>
    <t>SIRIO PROMO EU-1402</t>
  </si>
  <si>
    <t>EU-1420</t>
  </si>
  <si>
    <t>V2K BILVEKTSYSTEM EU-1420</t>
  </si>
  <si>
    <t>Norway</t>
  </si>
  <si>
    <t>EU-1444</t>
  </si>
  <si>
    <t>TAXSPOOLER SERVER EU-1444</t>
  </si>
  <si>
    <t>Greece</t>
  </si>
  <si>
    <t>KFE Greece RTR Finance Appl Support</t>
  </si>
  <si>
    <t>EU-1537</t>
  </si>
  <si>
    <t>E-SIAS EU-1537</t>
  </si>
  <si>
    <t>Windows 2003 Server Enterprise</t>
  </si>
  <si>
    <t>EU-1540</t>
  </si>
  <si>
    <t>POS EU-1540</t>
  </si>
  <si>
    <t>Austria</t>
  </si>
  <si>
    <t>EU-1542</t>
  </si>
  <si>
    <t>CAPEPACK EU-1542</t>
  </si>
  <si>
    <t>Product Lifecycle Management</t>
  </si>
  <si>
    <t>KFE Greece Manufacturing Appl Support</t>
  </si>
  <si>
    <t>EU-1567</t>
  </si>
  <si>
    <t>CAPEPACK EU-1567</t>
  </si>
  <si>
    <t>EU-1580</t>
  </si>
  <si>
    <t>CONTROL VISION EU-1580</t>
  </si>
  <si>
    <t>EU-1581</t>
  </si>
  <si>
    <t>ECODIAL V3,3 EU-1581</t>
  </si>
  <si>
    <t>EU-1582</t>
  </si>
  <si>
    <t>ECODIAL V3,37 EU-1582</t>
  </si>
  <si>
    <t>EU-1583</t>
  </si>
  <si>
    <t>SECard EU-1583</t>
  </si>
  <si>
    <t>EU-1590</t>
  </si>
  <si>
    <t>HABILEC EU-1590</t>
  </si>
  <si>
    <t>EU-1591</t>
  </si>
  <si>
    <t>HID EU-1591</t>
  </si>
  <si>
    <t>EU-1599</t>
  </si>
  <si>
    <t>NFC 15-100 EU-1599</t>
  </si>
  <si>
    <t>EU-1600</t>
  </si>
  <si>
    <t>PACKELEC EU-1600</t>
  </si>
  <si>
    <t>EU-1606</t>
  </si>
  <si>
    <t>SSE PRÉSENTS SUR LE SITE EU-1606</t>
  </si>
  <si>
    <t>Solaris 5.1</t>
  </si>
  <si>
    <t>EU-1608</t>
  </si>
  <si>
    <t>SUIVI_AUDITS EU-1608</t>
  </si>
  <si>
    <t>EU-1614</t>
  </si>
  <si>
    <t>CCPORTAL EU-1614</t>
  </si>
  <si>
    <t>Windows Svr 2008 Standard</t>
  </si>
  <si>
    <t>EU-1617</t>
  </si>
  <si>
    <t>ASSOCIATION DATABASE EU-1617</t>
  </si>
  <si>
    <t>EU-1623</t>
  </si>
  <si>
    <t>FACTLIB EU-1623</t>
  </si>
  <si>
    <t>EU-1687</t>
  </si>
  <si>
    <t>WEB-APPS MISC EU-1687</t>
  </si>
  <si>
    <t>Collaboration and Content Services</t>
  </si>
  <si>
    <t>CTO</t>
  </si>
  <si>
    <t>EU-1693</t>
  </si>
  <si>
    <t>COSWIN EU-1693</t>
  </si>
  <si>
    <t>EU-1696</t>
  </si>
  <si>
    <t>ET WEB EU-1696</t>
  </si>
  <si>
    <t>EU-1765</t>
  </si>
  <si>
    <t>DIAMS EU-1765</t>
  </si>
  <si>
    <t>KFE France RTR Finance Appl Support</t>
  </si>
  <si>
    <t>EU-1808</t>
  </si>
  <si>
    <t>EYEQUESTION EU-1808</t>
  </si>
  <si>
    <t>EU-1882</t>
  </si>
  <si>
    <t>RELIABILITY CENTRED MAINT EU-1882</t>
  </si>
  <si>
    <t>Kenya</t>
  </si>
  <si>
    <t>EU-2048</t>
  </si>
  <si>
    <t>MIKADO - CEEMA - HTR EU-2048</t>
  </si>
  <si>
    <t>Turkey</t>
  </si>
  <si>
    <t>CEEMA Turkey Applications</t>
  </si>
  <si>
    <t>Windows server STD 2003 64 bit</t>
  </si>
  <si>
    <t>Firebird 0.2.0.34</t>
  </si>
  <si>
    <t>EU-2089</t>
  </si>
  <si>
    <t>BULK PRINTING VIA ITNET EU-2089</t>
  </si>
  <si>
    <t>United Kingdom, Ireland</t>
  </si>
  <si>
    <t>EU-2108</t>
  </si>
  <si>
    <t>RISK (ACCESS DB) EU-2108</t>
  </si>
  <si>
    <t>EU-2117</t>
  </si>
  <si>
    <t>LVISION (WMS) EU-2117</t>
  </si>
  <si>
    <t>EU-2121</t>
  </si>
  <si>
    <t>SQL CONTROLLING EU-2121</t>
  </si>
  <si>
    <t>EU-2133</t>
  </si>
  <si>
    <t>PRISM EU-2133</t>
  </si>
  <si>
    <t>AS/400</t>
  </si>
  <si>
    <t>OS/400</t>
  </si>
  <si>
    <t>EU-2134</t>
  </si>
  <si>
    <t>HERBST EU-2134</t>
  </si>
  <si>
    <t>EU-2144</t>
  </si>
  <si>
    <t>QPSMR EU-2144</t>
  </si>
  <si>
    <t>EU-2149</t>
  </si>
  <si>
    <t>MODDE EU-2149</t>
  </si>
  <si>
    <t>EU-2151</t>
  </si>
  <si>
    <t>CATGLOBE EU-2151</t>
  </si>
  <si>
    <t>EU-2155</t>
  </si>
  <si>
    <t>ADEST EU-2155</t>
  </si>
  <si>
    <t>Ireland</t>
  </si>
  <si>
    <t>EU-2156</t>
  </si>
  <si>
    <t>DAISE EU-2156</t>
  </si>
  <si>
    <t>Ireland, United Kingdom</t>
  </si>
  <si>
    <t>EU-2159</t>
  </si>
  <si>
    <t>ALIANZ GEA EU-2159</t>
  </si>
  <si>
    <t>EU-2161</t>
  </si>
  <si>
    <t>POLSYSTEM KD RCP EU-2161</t>
  </si>
  <si>
    <t>EU-2163</t>
  </si>
  <si>
    <t>TETA EU-2163</t>
  </si>
  <si>
    <t>EU-2320</t>
  </si>
  <si>
    <t>I-GRASP EU-2320</t>
  </si>
  <si>
    <t>United Kingdom, Switzerland, Ireland</t>
  </si>
  <si>
    <t>Oracle 7.3.4</t>
  </si>
  <si>
    <t>EU-2391</t>
  </si>
  <si>
    <t>DOORS ACCESS CONTROL EU-2391</t>
  </si>
  <si>
    <t>EU-2441</t>
  </si>
  <si>
    <t>SPACEMAN EU-2441</t>
  </si>
  <si>
    <t>Netherlands</t>
  </si>
  <si>
    <t>EU-2481</t>
  </si>
  <si>
    <t>DMS EU-2481</t>
  </si>
  <si>
    <t>EU-2487</t>
  </si>
  <si>
    <t>STREAM SERVE EU-2487</t>
  </si>
  <si>
    <t>EU-2615</t>
  </si>
  <si>
    <t>MP2 EU-2615</t>
  </si>
  <si>
    <t>Windows Svr 2003 Standard</t>
  </si>
  <si>
    <t>Microsoft SQL Server 2008 10.2.4000.0</t>
  </si>
  <si>
    <t>EU-2658</t>
  </si>
  <si>
    <t>CONSUMERSCAN EU-2658</t>
  </si>
  <si>
    <t>Hungary</t>
  </si>
  <si>
    <t>EU-2661</t>
  </si>
  <si>
    <t>FLEET MANAGEMENT EU-2661</t>
  </si>
  <si>
    <t>Europe, EEMEA</t>
  </si>
  <si>
    <t>Hungary, Nigeria</t>
  </si>
  <si>
    <t>AIX 5.00.2195</t>
  </si>
  <si>
    <t>EU-2678</t>
  </si>
  <si>
    <t>SAFIR EU-2678</t>
  </si>
  <si>
    <t>Slovakia, Czech Republic</t>
  </si>
  <si>
    <t>EU-2690</t>
  </si>
  <si>
    <t>FORECAST TOOL EU-2690</t>
  </si>
  <si>
    <t>KFE Iberia RTR Finance Appl Support</t>
  </si>
  <si>
    <t>EU-2702</t>
  </si>
  <si>
    <t>ID WORKS EU-2702</t>
  </si>
  <si>
    <t>EU-2709</t>
  </si>
  <si>
    <t>SCAN TIMER EU-2709</t>
  </si>
  <si>
    <t>KFE Greece HTR Appl Support</t>
  </si>
  <si>
    <t>EU-2710</t>
  </si>
  <si>
    <t>CENTAUR EU-2710</t>
  </si>
  <si>
    <t>EU-2711</t>
  </si>
  <si>
    <t>JDA EU-2711</t>
  </si>
  <si>
    <t>EU-2727</t>
  </si>
  <si>
    <t>SIMATIC IT SPAIN EU-2727</t>
  </si>
  <si>
    <t>EU-2791</t>
  </si>
  <si>
    <t>MOBIL EU-2791</t>
  </si>
  <si>
    <t>EU-2796</t>
  </si>
  <si>
    <t>PRINTETIQ EU-2796</t>
  </si>
  <si>
    <t>EU-2837</t>
  </si>
  <si>
    <t>CONFIGEST EU-2837</t>
  </si>
  <si>
    <t>Excel 2010</t>
  </si>
  <si>
    <t>EU-2846</t>
  </si>
  <si>
    <t>HRO EU-2846</t>
  </si>
  <si>
    <t>EU-2847</t>
  </si>
  <si>
    <t>NAVISION (NORWAY) EU-2847</t>
  </si>
  <si>
    <t>KFE Nordic STC Sales Appl Support</t>
  </si>
  <si>
    <t>EU-2851</t>
  </si>
  <si>
    <t>FIZZ EU-2851</t>
  </si>
  <si>
    <t>KFE France Quality and R&amp;D Appl Support</t>
  </si>
  <si>
    <t>EU-2863</t>
  </si>
  <si>
    <t>BALYO EU-2863</t>
  </si>
  <si>
    <t>EU-2874</t>
  </si>
  <si>
    <t>eDisplay Customization EU-2874</t>
  </si>
  <si>
    <t>EU-2882</t>
  </si>
  <si>
    <t>T&amp;A Tool (MS Access) EU-2882</t>
  </si>
  <si>
    <t>EU-2905</t>
  </si>
  <si>
    <t>NexONBER EU-2905</t>
  </si>
  <si>
    <t>Windows W2K3 Ent R2 SP2</t>
  </si>
  <si>
    <t>EU-2909</t>
  </si>
  <si>
    <t>RFR Meeting Room Reservation EU-2909</t>
  </si>
  <si>
    <t>Microsoft SQL Server 2008 10.0.5512.0</t>
  </si>
  <si>
    <t>EU-2910</t>
  </si>
  <si>
    <t>Swiss+ letter of reference EU-2910</t>
  </si>
  <si>
    <t>EU-2950</t>
  </si>
  <si>
    <t>DATAGAIN EU-2950</t>
  </si>
  <si>
    <t>KFE France STP Procurement Appl Support</t>
  </si>
  <si>
    <t>EU-2954</t>
  </si>
  <si>
    <t>CAPE PACK EU-2954</t>
  </si>
  <si>
    <t>Slovenia, Croatia, Serbia</t>
  </si>
  <si>
    <t>EU-2955</t>
  </si>
  <si>
    <t>CHRONOS EU-2955</t>
  </si>
  <si>
    <t>Croatia</t>
  </si>
  <si>
    <t>EU-2956</t>
  </si>
  <si>
    <t>MOJ ARHIV EU-2956</t>
  </si>
  <si>
    <t>Slovenia</t>
  </si>
  <si>
    <t>EU-2957</t>
  </si>
  <si>
    <t>AB Soft EU-2957</t>
  </si>
  <si>
    <t>Serbia</t>
  </si>
  <si>
    <t>Windows W2K8 R2 x64 Stn SPO</t>
  </si>
  <si>
    <t>Microsoft SQL Server 200810.1.2531.0</t>
  </si>
  <si>
    <t>EU-2961</t>
  </si>
  <si>
    <t>MAS EU-2961</t>
  </si>
  <si>
    <t>W2003 SP2</t>
  </si>
  <si>
    <t>EU-2971</t>
  </si>
  <si>
    <t>OPAL Turkey EU-2971</t>
  </si>
  <si>
    <t>Windows Server 2008 Hosted by HP (tbc with OPAL team)</t>
  </si>
  <si>
    <t>MS SQL 2008Hosted by HP</t>
  </si>
  <si>
    <t>EU-2991</t>
  </si>
  <si>
    <t>German Sales SQL-DB Apps (Kundenspieker, RES)  EU-2991</t>
  </si>
  <si>
    <t>EU-2992</t>
  </si>
  <si>
    <t>German Sales SQL-DB Apps (Siebel-SQL-Reporting Instore Agenda)  EU-2992</t>
  </si>
  <si>
    <t>SQL-DB</t>
  </si>
  <si>
    <t>EU-3009</t>
  </si>
  <si>
    <t>SIMATIC IT OSLO EU-3009</t>
  </si>
  <si>
    <t>EU-3018</t>
  </si>
  <si>
    <t>ACL Analytics Desktop Edition EU-3018</t>
  </si>
  <si>
    <t>EU-3028</t>
  </si>
  <si>
    <t>DADSU v01X08 EU-3028</t>
  </si>
  <si>
    <t>EU-3029</t>
  </si>
  <si>
    <t>AED v01X08 EU-3029</t>
  </si>
  <si>
    <t>EU-3052</t>
  </si>
  <si>
    <t>Customer Information EU-3052</t>
  </si>
  <si>
    <t>Master Data</t>
  </si>
  <si>
    <t>Desktop - Window 7</t>
  </si>
  <si>
    <t xml:space="preserve"> Access 2013 – Oracle 10.2.0.1.0</t>
  </si>
  <si>
    <t>EU-3055</t>
  </si>
  <si>
    <t>SHOP application EU-3055</t>
  </si>
  <si>
    <t>windows</t>
  </si>
  <si>
    <t>EU-3119</t>
  </si>
  <si>
    <t>Statistica EU-3119</t>
  </si>
  <si>
    <t>NA-1584</t>
  </si>
  <si>
    <t>NIST 08 NA-1584</t>
  </si>
  <si>
    <t>North America, EEMEA, Europe</t>
  </si>
  <si>
    <t>Canada, United Kingdom, United States</t>
  </si>
  <si>
    <t>NA-1622</t>
  </si>
  <si>
    <t>ERPLINK NA-1622</t>
  </si>
  <si>
    <t>North America, Latin America</t>
  </si>
  <si>
    <t>Global CCS Sharepoint 2007 Technical Support</t>
  </si>
  <si>
    <t>NA-1623</t>
  </si>
  <si>
    <t>KNOWLEDGE LAKE NA-1623</t>
  </si>
  <si>
    <t>Latin America, North America</t>
  </si>
  <si>
    <t>AP-241</t>
  </si>
  <si>
    <t>QMP AP-241</t>
  </si>
  <si>
    <t>Microsoft SQL Server_x000D_
SQL Server 2005</t>
  </si>
  <si>
    <t>AP-747</t>
  </si>
  <si>
    <t>ATOM AP-747</t>
  </si>
  <si>
    <t xml:space="preserve">SQL 2008 R2_x000D_
</t>
  </si>
  <si>
    <t>EU-1207</t>
  </si>
  <si>
    <t>CAMELIA (CONCESSIONARI) EU-1207</t>
  </si>
  <si>
    <t>KFE Italy RTR Finance Appl Support</t>
  </si>
  <si>
    <t>EU-1209</t>
  </si>
  <si>
    <t>CATMAN EU-1209</t>
  </si>
  <si>
    <t>EU-1320</t>
  </si>
  <si>
    <t>MEDIA CONTACT EU-1320</t>
  </si>
  <si>
    <t>Oracle 11.2.0.2.0</t>
  </si>
  <si>
    <t>EU-1633</t>
  </si>
  <si>
    <t>IBM DATASTAGE ETL EU-1633</t>
  </si>
  <si>
    <t>Business Intelligence</t>
  </si>
  <si>
    <t>EMEA ETL Datastage Support</t>
  </si>
  <si>
    <t>EU-1662</t>
  </si>
  <si>
    <t>EXOTHERM_UV EU-1662</t>
  </si>
  <si>
    <t>EU-1728</t>
  </si>
  <si>
    <t>FAMILY PANEL EU-1728</t>
  </si>
  <si>
    <t>Microsoft Windows Server 2003 R2  Enterprise Edition</t>
  </si>
  <si>
    <t>IBM Lotus Notes 6</t>
  </si>
  <si>
    <t>EU-1736</t>
  </si>
  <si>
    <t>INTERCO TOOL EU-1736</t>
  </si>
  <si>
    <t>Italy, France, Spain, Finland, Belgium</t>
  </si>
  <si>
    <t>EU-1776</t>
  </si>
  <si>
    <t>SYNCHROLINK EU-1776</t>
  </si>
  <si>
    <t>B2B</t>
  </si>
  <si>
    <t>Microsoft Windows Server 2003  Standard Edition</t>
  </si>
  <si>
    <t>EU-1974</t>
  </si>
  <si>
    <t>KONTUR-EXTERN - CEEMA - B2B EU-1974</t>
  </si>
  <si>
    <t>EU-2566</t>
  </si>
  <si>
    <t>IPSOA EU-2566</t>
  </si>
  <si>
    <t>EU-2886</t>
  </si>
  <si>
    <t>PAYROLL LT EU-2886</t>
  </si>
  <si>
    <t>Lithuania</t>
  </si>
  <si>
    <t>CEEMA Lithuania On-site</t>
  </si>
  <si>
    <t>Windows Server 2008 R2 Standard</t>
  </si>
  <si>
    <t>EU-2887</t>
  </si>
  <si>
    <t>KADRAI EU-2887</t>
  </si>
  <si>
    <t>Windows 2008 R2 Standard</t>
  </si>
  <si>
    <t>EU-2889</t>
  </si>
  <si>
    <t>PASKYRA EU-2889</t>
  </si>
  <si>
    <t>EU-2890</t>
  </si>
  <si>
    <t>KURSAI EU-2890</t>
  </si>
  <si>
    <t>EU-2928</t>
  </si>
  <si>
    <t>Planet Press EU-2928</t>
  </si>
  <si>
    <t>Microsoft Windows Server 2008  Enterprise Edition</t>
  </si>
  <si>
    <t>NA-1636</t>
  </si>
  <si>
    <t>EYE TRACKER NA-1636</t>
  </si>
  <si>
    <t>NA PLM Various Appl Support</t>
  </si>
  <si>
    <t>NA-1890</t>
  </si>
  <si>
    <t>METALOGIX NA-1890</t>
  </si>
  <si>
    <t>North America, Latin America, EEMEA, Europe, Asia Pacific</t>
  </si>
  <si>
    <t>NA-1891</t>
  </si>
  <si>
    <t>NEW GATORS NA-1891</t>
  </si>
  <si>
    <t>Latin America, Europe, EEMEA, North America, Asia Pacific</t>
  </si>
  <si>
    <t>Global CCS Sharepoint 2010 Business Support</t>
  </si>
  <si>
    <t>AP-004</t>
  </si>
  <si>
    <t>INFINITY AP-004</t>
  </si>
  <si>
    <t>Windows Server 2003 &amp; 2008(Each site has its own server)</t>
  </si>
  <si>
    <t>AP-744</t>
  </si>
  <si>
    <t>AR approval request AP-744</t>
  </si>
  <si>
    <t xml:space="preserve">SQl 2008_x000D_
</t>
  </si>
  <si>
    <t>AP-745</t>
  </si>
  <si>
    <t>AR Portal AP-745</t>
  </si>
  <si>
    <t>EU-1021</t>
  </si>
  <si>
    <t>COMINFO - PASSPORT EU-1021</t>
  </si>
  <si>
    <t>CEEMA Czech &amp; Slovak Applications</t>
  </si>
  <si>
    <t>Windows W2K3 R2 Ent SP2</t>
  </si>
  <si>
    <t>EU-1046</t>
  </si>
  <si>
    <t>SIMPLE EU-1046</t>
  </si>
  <si>
    <t>Microsoft SQL Server 2000 8.00.2039</t>
  </si>
  <si>
    <t>EU-1106</t>
  </si>
  <si>
    <t>PIP EU-1106</t>
  </si>
  <si>
    <t>Win2008</t>
  </si>
  <si>
    <t>None</t>
  </si>
  <si>
    <t>EU-1220</t>
  </si>
  <si>
    <t>COMMON LAYER EU-1220</t>
  </si>
  <si>
    <t>EU-1257</t>
  </si>
  <si>
    <t>ESSBASE EU-1257</t>
  </si>
  <si>
    <t>AIX 5.02.3790</t>
  </si>
  <si>
    <t>EU-1333</t>
  </si>
  <si>
    <t>MULTILOEN PC EU-1333</t>
  </si>
  <si>
    <t>Denmark</t>
  </si>
  <si>
    <t>N/A SAAS</t>
  </si>
  <si>
    <t>EU-1344</t>
  </si>
  <si>
    <t>PAGO EU-1344</t>
  </si>
  <si>
    <t>EU-1659</t>
  </si>
  <si>
    <t>SIMATIC IT BLUDENZ EU-1659</t>
  </si>
  <si>
    <t>KFE Austria Manufacturing Appl Support</t>
  </si>
  <si>
    <t>EU-1673</t>
  </si>
  <si>
    <t>SPC EU-1673</t>
  </si>
  <si>
    <t>EU-2086</t>
  </si>
  <si>
    <t>QTAR EU-2086</t>
  </si>
  <si>
    <t>KFE UK Ireland HTR Appl Support</t>
  </si>
  <si>
    <t>EU-2093</t>
  </si>
  <si>
    <t>OPAS EU-2093</t>
  </si>
  <si>
    <t>Oracle 10.1 or older 9.2.0.6.0</t>
  </si>
  <si>
    <t>EU-2129</t>
  </si>
  <si>
    <t>BV SWIPE CARD EU-2129</t>
  </si>
  <si>
    <t>This will be moved to Kronos at end of Feb 2015 so should be taken out of scope</t>
  </si>
  <si>
    <t>EU-2603</t>
  </si>
  <si>
    <t>SQL: PRODUCT MDT EU-2603</t>
  </si>
  <si>
    <t>EU-2677</t>
  </si>
  <si>
    <t>VUB BANKING EU-2677</t>
  </si>
  <si>
    <t>Czech Republic</t>
  </si>
  <si>
    <t>EU-2700</t>
  </si>
  <si>
    <t>RAET EU-2700</t>
  </si>
  <si>
    <t>EU-2860</t>
  </si>
  <si>
    <t>SIRIO ON-TIME EU-2860</t>
  </si>
  <si>
    <t>EU-2946</t>
  </si>
  <si>
    <t>OPAL EU-2946</t>
  </si>
  <si>
    <t>Romania, Ukraine</t>
  </si>
  <si>
    <t>CEEMA Safir/Cubis</t>
  </si>
  <si>
    <t>Windows Svr 2008 Standard SP1</t>
  </si>
  <si>
    <t>Microsoft SQL Server 200810.52.4000.0</t>
  </si>
  <si>
    <t>EU-3101</t>
  </si>
  <si>
    <t>OPAL Bulgaria EU-3101</t>
  </si>
  <si>
    <t>Bulgaria</t>
  </si>
  <si>
    <t>Win 2008R2</t>
  </si>
  <si>
    <t>EU-3102</t>
  </si>
  <si>
    <t>OPAL EAM EU-3102</t>
  </si>
  <si>
    <t>Croatia, Serbia, Slovenia</t>
  </si>
  <si>
    <t>EU-3103</t>
  </si>
  <si>
    <t>OPAL Czech/Slovak EU-3103</t>
  </si>
  <si>
    <t>Czech Republic, Slovakia</t>
  </si>
  <si>
    <t>EU-3105</t>
  </si>
  <si>
    <t>OPAL Hungary EU-3105</t>
  </si>
  <si>
    <t>EU-3109</t>
  </si>
  <si>
    <t>OPAL Poland EU-3109</t>
  </si>
  <si>
    <t>EU-3110</t>
  </si>
  <si>
    <t>OPAL Baltics EU-3110</t>
  </si>
  <si>
    <t>Latvia, Lithuania</t>
  </si>
  <si>
    <t>EU-886</t>
  </si>
  <si>
    <t>OMEKS 2000 EU-886</t>
  </si>
  <si>
    <t>CEEMA Bulgaria Applications</t>
  </si>
  <si>
    <t>Microsoft SQL Server 2005 9.1.2047.00</t>
  </si>
  <si>
    <t>EU-894</t>
  </si>
  <si>
    <t>WIZSALARY PAYROLL EU-894</t>
  </si>
  <si>
    <t>Romania</t>
  </si>
  <si>
    <t>Windows W2K3 Std SP2</t>
  </si>
  <si>
    <t>EU-956</t>
  </si>
  <si>
    <t>APSO EU-956</t>
  </si>
  <si>
    <t>Windows Svr 2003 R2 Enterprise SP2</t>
  </si>
  <si>
    <t>EU-971</t>
  </si>
  <si>
    <t>CUBIS EU-971</t>
  </si>
  <si>
    <t>EU-1003</t>
  </si>
  <si>
    <t>KODYS EU-1003</t>
  </si>
  <si>
    <t>CEEMA Czech On-site</t>
  </si>
  <si>
    <t>EU-1039</t>
  </si>
  <si>
    <t>SATO LABEL GALLERY EU-1039</t>
  </si>
  <si>
    <t>CEEMA Poland On-site</t>
  </si>
  <si>
    <t>EU-2200</t>
  </si>
  <si>
    <t>MAPS2000 EU-2200</t>
  </si>
  <si>
    <t>KFE UK Ireland Manufacturing Appl Support</t>
  </si>
  <si>
    <t>Windows Server 2012</t>
  </si>
  <si>
    <t>SQL Server 2012</t>
  </si>
  <si>
    <t>EU-2884</t>
  </si>
  <si>
    <t>ZREMBUD EU-2884</t>
  </si>
  <si>
    <t>EU-3040</t>
  </si>
  <si>
    <t>Helios - Cla IQ EU-3040</t>
  </si>
  <si>
    <t>EU-3080</t>
  </si>
  <si>
    <t>Sharp-to-boss EU-3080</t>
  </si>
  <si>
    <t>MS SQL 2008</t>
  </si>
  <si>
    <t>unkown</t>
  </si>
  <si>
    <t xml:space="preserve">Local payroll </t>
  </si>
  <si>
    <t>EU-1083</t>
  </si>
  <si>
    <t>AUTOEXAMENATOR EU-1083</t>
  </si>
  <si>
    <t>EU-1560</t>
  </si>
  <si>
    <t>ABS EU-1560</t>
  </si>
  <si>
    <t>Netherlands, Norway, Ireland, Greece, Austria, Denmark, Italy, Belgium, Germany, United Kingdom, France, Finland, Portugal, Switzerland, Spain, Sweden</t>
  </si>
  <si>
    <t>EU-2199</t>
  </si>
  <si>
    <t>KRONOS EU-2199</t>
  </si>
  <si>
    <t>Windows 2008</t>
  </si>
  <si>
    <t>This is strategic solution in process of rollout so would expect number to increase as it replaces legacy apps.</t>
  </si>
  <si>
    <t>MYInsight (Trade Edge)</t>
  </si>
  <si>
    <t xml:space="preserve">Malaysia, Philippines &amp; Indonesia </t>
  </si>
  <si>
    <t>EU-2994</t>
  </si>
  <si>
    <t>Cadbury World EU-2994</t>
  </si>
  <si>
    <t>KFE UK Ireland RTR Finance Appl Support</t>
  </si>
  <si>
    <t>EU-3057</t>
  </si>
  <si>
    <t>E-invoice EU-3057</t>
  </si>
  <si>
    <t>Windows server STD 2008 64 bit</t>
  </si>
  <si>
    <t>SQL 2008 R2 64 bit</t>
  </si>
  <si>
    <t>EU-1924</t>
  </si>
  <si>
    <t>WINDSX - CEEMA - HTR EU-1924</t>
  </si>
  <si>
    <t>EU-2932</t>
  </si>
  <si>
    <t>Brandrooms EU-2932</t>
  </si>
  <si>
    <t>Europe, Asia Pacific</t>
  </si>
  <si>
    <t>Global CCS Sharepoint 2010 Technical Support</t>
  </si>
  <si>
    <t>Sharepoint 2013</t>
  </si>
  <si>
    <t>Sharepoint Portal  (HR Web Form)</t>
  </si>
  <si>
    <t>India, APHQ, ANZ</t>
  </si>
  <si>
    <t>EU-2987</t>
  </si>
  <si>
    <t>Local Workflow EBA EU-2987</t>
  </si>
  <si>
    <t>Windows server STD 2008</t>
  </si>
  <si>
    <t>SQL 2008 R2 express edition</t>
  </si>
  <si>
    <t>EU-905</t>
  </si>
  <si>
    <t>ACROBAT CE STANDARD EU-905</t>
  </si>
  <si>
    <t>Ukraine, Georgia, Kazakhstan, Belarus</t>
  </si>
  <si>
    <t>EU-1242</t>
  </si>
  <si>
    <t>DIGITAL FORMS EU-1242</t>
  </si>
  <si>
    <t>EU-3123</t>
  </si>
  <si>
    <t>FAT EU-3123</t>
  </si>
  <si>
    <t>Egypt</t>
  </si>
  <si>
    <t>CEEMA Egypt Applications</t>
  </si>
  <si>
    <t>NA-572</t>
  </si>
  <si>
    <t>E-TRAVEL NA-572</t>
  </si>
  <si>
    <t>NA CS Corporate Facilities Appl Support</t>
  </si>
  <si>
    <t>Audit Portal (Merchandizing and Audit App Support for Singapore, HongKong and Taiwan)</t>
  </si>
  <si>
    <t>Singapore, HongKong and Taiwan.</t>
  </si>
  <si>
    <t>AP-742</t>
  </si>
  <si>
    <t>Touch/Edge (WISE) AP-742</t>
  </si>
  <si>
    <t>Indonesia, Australia, New Zealand</t>
  </si>
  <si>
    <t>Android 4.4.3, iOS 7</t>
  </si>
  <si>
    <t>EU-3075</t>
  </si>
  <si>
    <t>Stakeholder Management System EU-3075</t>
  </si>
  <si>
    <t xml:space="preserve">SQL Server 2008 R2 </t>
  </si>
  <si>
    <t>AP-076</t>
  </si>
  <si>
    <t>CHEMALERT AP-076</t>
  </si>
  <si>
    <t xml:space="preserve">Browser IE8_x000D_
</t>
  </si>
  <si>
    <t>Browser based  - Windows 7</t>
  </si>
  <si>
    <t>AP-258</t>
  </si>
  <si>
    <t>EASYLOBBY AP-258</t>
  </si>
  <si>
    <t>EU-3097</t>
  </si>
  <si>
    <t>Co-packing tool EU-3097</t>
  </si>
  <si>
    <t>Medium</t>
  </si>
  <si>
    <t>Microsoft 2008 Server</t>
  </si>
  <si>
    <t>MS SQL 2008 Server</t>
  </si>
  <si>
    <t>AP-376</t>
  </si>
  <si>
    <t>FIGTREE AP-376</t>
  </si>
  <si>
    <t>EU-3096</t>
  </si>
  <si>
    <t>Coman tool EU-3096</t>
  </si>
  <si>
    <t>Windows 2008 Server</t>
  </si>
  <si>
    <t>AP-065</t>
  </si>
  <si>
    <t>LIMS AP-065</t>
  </si>
  <si>
    <t>AP-702</t>
  </si>
  <si>
    <t>EQUITRAC AP-702</t>
  </si>
  <si>
    <t>IT Services</t>
  </si>
  <si>
    <t>Windows Server 2003 R2 Ent</t>
  </si>
  <si>
    <t>EU-1115</t>
  </si>
  <si>
    <t>PARAGRAF LEX EU-1115</t>
  </si>
  <si>
    <t>EU-1134</t>
  </si>
  <si>
    <t>GLOBAL CONTINUOUS IMPROVEMENT EU-1134</t>
  </si>
  <si>
    <t>EU-1135</t>
  </si>
  <si>
    <t>INKJET EU-1135</t>
  </si>
  <si>
    <t>EU-1138</t>
  </si>
  <si>
    <t>KANTECH ENTRA PASS EU-1138</t>
  </si>
  <si>
    <t>EU-1141</t>
  </si>
  <si>
    <t>IBM CONTENT MANAGER GERMANY EU-1141</t>
  </si>
  <si>
    <t>Germany, Austria, Russian Federation, Switzerland</t>
  </si>
  <si>
    <t>EU-1146</t>
  </si>
  <si>
    <t>NEW PRODUCT DEVELOPMENT LAUNCHES EU-1146</t>
  </si>
  <si>
    <t>EU-1163</t>
  </si>
  <si>
    <t>Q-PLANT EU-1163</t>
  </si>
  <si>
    <t>EU-1174</t>
  </si>
  <si>
    <t>SUBSTANCES DANGEREUSES EU-1174</t>
  </si>
  <si>
    <t>EU-1175</t>
  </si>
  <si>
    <t>VAM EU-1175</t>
  </si>
  <si>
    <t>LINUX</t>
  </si>
  <si>
    <t>EU-1176</t>
  </si>
  <si>
    <t>VARPE EU-1176</t>
  </si>
  <si>
    <t>EU-1180</t>
  </si>
  <si>
    <t>FELIX EU-1180</t>
  </si>
  <si>
    <t>EU-1188</t>
  </si>
  <si>
    <t>API-PRO_GVL EU-1188</t>
  </si>
  <si>
    <t>EU-1189</t>
  </si>
  <si>
    <t>API-PRO_UV EU-1189</t>
  </si>
  <si>
    <t>EU-1190</t>
  </si>
  <si>
    <t>API-PRO_OSLO EU-1190</t>
  </si>
  <si>
    <t>EU-1248</t>
  </si>
  <si>
    <t>ECOEMBES EU-1248</t>
  </si>
  <si>
    <t>EU-1250</t>
  </si>
  <si>
    <t>EDP (TIMBRATURE) EU-1250</t>
  </si>
  <si>
    <t>EU-1265</t>
  </si>
  <si>
    <t>ESSBASE EU-1265</t>
  </si>
  <si>
    <t>KFE Benelux RTR Finance Appl Support</t>
  </si>
  <si>
    <t>EU-1272</t>
  </si>
  <si>
    <t>FS-INS EU-1272</t>
  </si>
  <si>
    <t>EU-1285</t>
  </si>
  <si>
    <t>GSS EU-1285</t>
  </si>
  <si>
    <t>EMEA STC GSS Application</t>
  </si>
  <si>
    <t>Windows 2003 Enterprise Server</t>
  </si>
  <si>
    <t>EU-1298</t>
  </si>
  <si>
    <t>ISO 9002 EU-1298</t>
  </si>
  <si>
    <t>EU-1310</t>
  </si>
  <si>
    <t>LOGG MASTER - PERZONA EU-1310</t>
  </si>
  <si>
    <t>Sweden, Norway</t>
  </si>
  <si>
    <t>EU-1313</t>
  </si>
  <si>
    <t>LOGOPAK EU-1313</t>
  </si>
  <si>
    <t>EU-1330</t>
  </si>
  <si>
    <t>MILTONIA (AGENTI) EU-1330</t>
  </si>
  <si>
    <t>EU-1345</t>
  </si>
  <si>
    <t>PAGO EU-1345</t>
  </si>
  <si>
    <t>Oracle 10.210.2.0.4.0</t>
  </si>
  <si>
    <t>EU-1360</t>
  </si>
  <si>
    <t>POPSY SYSTEMAT EU-1360</t>
  </si>
  <si>
    <t>EU-1365</t>
  </si>
  <si>
    <t>PRISMA2 EU-1365</t>
  </si>
  <si>
    <t>Microsoft SQL Server 20008.00.2055</t>
  </si>
  <si>
    <t>EU-1390</t>
  </si>
  <si>
    <t>SECURIMASTER ACCESS EU-1390</t>
  </si>
  <si>
    <t>EU-1391</t>
  </si>
  <si>
    <t>SEGSOFT DYNAMIC EU-1391</t>
  </si>
  <si>
    <t>Norway, Sweden</t>
  </si>
  <si>
    <t>EU-1397</t>
  </si>
  <si>
    <t>SIMATIC IT LÖRRACH EU-1397</t>
  </si>
  <si>
    <t>EU-1403</t>
  </si>
  <si>
    <t>SIRIO TRADE DEALS EU-1403</t>
  </si>
  <si>
    <t>EU-1406</t>
  </si>
  <si>
    <t>SP-EXPERT EU-1406</t>
  </si>
  <si>
    <t>EU-1411</t>
  </si>
  <si>
    <t>TECHNICAL SHEETS EU-1411</t>
  </si>
  <si>
    <t>EU-1427</t>
  </si>
  <si>
    <t>WILLETT EU-1427</t>
  </si>
  <si>
    <t>SQL Server 10.0.5500.0</t>
  </si>
  <si>
    <t>EU-1438</t>
  </si>
  <si>
    <t>DIRMIS EU-1438</t>
  </si>
  <si>
    <t>Portugal, Sweden, Ireland, Norway, United Kingdom, Greece, Germany, Netherlands, Austria, Denmark, France, Spain, Finland, Switzerland, Belgium</t>
  </si>
  <si>
    <t>KFE STP DIRMIS Dairy Procurement Appl Support</t>
  </si>
  <si>
    <t>Windows Svr 2003 R2 Enterprise</t>
  </si>
  <si>
    <t>EU-1441</t>
  </si>
  <si>
    <t>CARDFIVE PROFESSIONAL EU-1441</t>
  </si>
  <si>
    <t>EU-1443</t>
  </si>
  <si>
    <t>MASTERSIZER MICRO EU-1443</t>
  </si>
  <si>
    <t>EU-1446</t>
  </si>
  <si>
    <t>CAPABILITY FM-DIRECT EU-1446</t>
  </si>
  <si>
    <t>EU-1447</t>
  </si>
  <si>
    <t>HAAKE RHEOWIN EU-1447</t>
  </si>
  <si>
    <t>EU-1448</t>
  </si>
  <si>
    <t>FACTS BOOK EU-1448</t>
  </si>
  <si>
    <t>EU-1526</t>
  </si>
  <si>
    <t>TRAZA EU-1526</t>
  </si>
  <si>
    <t>Oracle 10.1 or older 9.0.1.0.1</t>
  </si>
  <si>
    <t>EU-1534</t>
  </si>
  <si>
    <t>LIBRIX EU-1534</t>
  </si>
  <si>
    <t>EU-1543</t>
  </si>
  <si>
    <t>E-PURSE EU-1543</t>
  </si>
  <si>
    <t>EU-1587</t>
  </si>
  <si>
    <t>FORMATIONS HABILITATIONS EU-1587</t>
  </si>
  <si>
    <t>EU-1615</t>
  </si>
  <si>
    <t>MASCHINENDATENBANK EU-1615</t>
  </si>
  <si>
    <t>EU-1715</t>
  </si>
  <si>
    <t>X-ACT/P-ACT EU-1715</t>
  </si>
  <si>
    <t>EU-1716</t>
  </si>
  <si>
    <t>CHIMED EU-1716</t>
  </si>
  <si>
    <t>EU-1730</t>
  </si>
  <si>
    <t>COSWIN EU-1730</t>
  </si>
  <si>
    <t>Microsoft Windows 2000  Server</t>
  </si>
  <si>
    <t>EU-1734</t>
  </si>
  <si>
    <t>OCS-VMI EU-1734</t>
  </si>
  <si>
    <t>EU-1741</t>
  </si>
  <si>
    <t>ACT EU-1741</t>
  </si>
  <si>
    <t>EU-1767</t>
  </si>
  <si>
    <t>SPACEMAN EU-1767</t>
  </si>
  <si>
    <t>Microsoft Windows 2000, Server</t>
  </si>
  <si>
    <t>EU-1800</t>
  </si>
  <si>
    <t>SIMATIC IT UPPLANDS VAESBY EU-1800</t>
  </si>
  <si>
    <t>EU-1811</t>
  </si>
  <si>
    <t>MYSGS EU-1811</t>
  </si>
  <si>
    <t>EU-2090</t>
  </si>
  <si>
    <t>CAPE PACK EU-2090</t>
  </si>
  <si>
    <t>EU-2103</t>
  </si>
  <si>
    <t>CPA/HYPERMARK EXTRACT UTILITY EU-2103</t>
  </si>
  <si>
    <t>EU-2105</t>
  </si>
  <si>
    <t>HYPERMARK EU-2105</t>
  </si>
  <si>
    <t>EU-2106</t>
  </si>
  <si>
    <t>S404 COMPLIANCE (AUDITS) EU-2106</t>
  </si>
  <si>
    <t>EU-2118</t>
  </si>
  <si>
    <t>AVANTIS EU-2118</t>
  </si>
  <si>
    <t>EU-2158</t>
  </si>
  <si>
    <t>BLUE EU-2158</t>
  </si>
  <si>
    <t>EU-2198</t>
  </si>
  <si>
    <t>IBACKS EU-2198</t>
  </si>
  <si>
    <t>KFE UK Crediton APO SAP</t>
  </si>
  <si>
    <t>Windows 2000 Server</t>
  </si>
  <si>
    <t>Microsoft SQL Server 20008.00.760</t>
  </si>
  <si>
    <t>EU-2226</t>
  </si>
  <si>
    <t>Q-LIMIT (DOC. 9000) EU-2226</t>
  </si>
  <si>
    <t>EU-2290</t>
  </si>
  <si>
    <t>KRAFT MICROSITE / UK PEN MICROSITE (EXT) EU-2290</t>
  </si>
  <si>
    <t>EU-2672</t>
  </si>
  <si>
    <t>COMINFO - PASSPORT EU-2672</t>
  </si>
  <si>
    <t>EU-2675</t>
  </si>
  <si>
    <t>NUGGETSW EU-2675</t>
  </si>
  <si>
    <t>EU-2701</t>
  </si>
  <si>
    <t>ASSUSOFT EU-2701</t>
  </si>
  <si>
    <t>EU-2720</t>
  </si>
  <si>
    <t>GABIER EU-2720</t>
  </si>
  <si>
    <t>EU-2734</t>
  </si>
  <si>
    <t>THE WIRE EU-2734</t>
  </si>
  <si>
    <t>Sharepoint 2013 @ MS</t>
  </si>
  <si>
    <t>EU-2741</t>
  </si>
  <si>
    <t>DIGIFORMS EU-2741</t>
  </si>
  <si>
    <t>Windows Server 2013</t>
  </si>
  <si>
    <t>SQL Server 2012, C# .Net 2.0</t>
  </si>
  <si>
    <t>EU-2797</t>
  </si>
  <si>
    <t>INTOUCH EU-2797</t>
  </si>
  <si>
    <t>EU-2841</t>
  </si>
  <si>
    <t>SIMATIC IT AND PRINTING SERVICES FRANCE EU-2841</t>
  </si>
  <si>
    <t>EU-2859</t>
  </si>
  <si>
    <t>FABER/WAM EU-2859</t>
  </si>
  <si>
    <t>EU-2883</t>
  </si>
  <si>
    <t>JWS EU-2883</t>
  </si>
  <si>
    <t>EU-2904</t>
  </si>
  <si>
    <t>NexONTIME EU-2904</t>
  </si>
  <si>
    <t>EU-2941</t>
  </si>
  <si>
    <t>SPC-Datalyzer EU-2941</t>
  </si>
  <si>
    <t>EU-2942</t>
  </si>
  <si>
    <t>Sintact EU-2942</t>
  </si>
  <si>
    <t>CEEMA Romania Applications</t>
  </si>
  <si>
    <t>EU-2945</t>
  </si>
  <si>
    <t>SAFIR EU-2945</t>
  </si>
  <si>
    <t>Nigeria, Turkey, United Arab Emirates, South Africa, Saudi Arabia, Egypt, Romania</t>
  </si>
  <si>
    <t>MS Windows Server...</t>
  </si>
  <si>
    <t>MS SQL Server...</t>
  </si>
  <si>
    <t>EU-2959</t>
  </si>
  <si>
    <t>Interflex EU-2959</t>
  </si>
  <si>
    <t>Austria, Germany</t>
  </si>
  <si>
    <t>EU-3013</t>
  </si>
  <si>
    <t>Overall Equipment Efficiency EU-3013</t>
  </si>
  <si>
    <t>Bahrain</t>
  </si>
  <si>
    <t>WindowsServer 2008 K, OEE software from SIEMENS and client type Win 7.0</t>
  </si>
  <si>
    <t>SQL server 2008</t>
  </si>
  <si>
    <t>EU-3025</t>
  </si>
  <si>
    <t>Crefoscore EU-3025</t>
  </si>
  <si>
    <t>EU-3026</t>
  </si>
  <si>
    <t>Treasalyzer EU-3026</t>
  </si>
  <si>
    <t>EU-3037</t>
  </si>
  <si>
    <t>KFZ-DB EU-3037</t>
  </si>
  <si>
    <t>EU-3062</t>
  </si>
  <si>
    <t>Employee Online Leave system EU-3062</t>
  </si>
  <si>
    <t>Botswana, Swaziland, South Africa</t>
  </si>
  <si>
    <t>EMEA South Africa Procurement</t>
  </si>
  <si>
    <t>EU-3073</t>
  </si>
  <si>
    <t>Hipath Am Version 2 Billing Software EU-3073</t>
  </si>
  <si>
    <t>Windows Server 2003/DOS</t>
  </si>
  <si>
    <t>SQL Server 2008 R2</t>
  </si>
  <si>
    <t>EU-3092</t>
  </si>
  <si>
    <t>MEU CF CGA Message Book EU-3092</t>
  </si>
  <si>
    <t>EU-3098</t>
  </si>
  <si>
    <t>Siemens Line Monitoring System OEE/GE EU-3098</t>
  </si>
  <si>
    <t>NA-1619</t>
  </si>
  <si>
    <t>BRIGHT IDEA NA-1619</t>
  </si>
  <si>
    <t>Australia, Brazil, Mexico, France, Switzerland, China, Costa Rica, Indonesia, United Kingdom, Bolivia, Canada, Venezuela, United States, Spain, Belgium, Sweden, Germany</t>
  </si>
  <si>
    <t>NA PLM Bright Idea Innovation Appl Support</t>
  </si>
  <si>
    <t>NA-2011</t>
  </si>
  <si>
    <t>GLOBAL CAPITAL TRACKING SYSTEM  NA-2011</t>
  </si>
  <si>
    <t>Asia Pacific, Europe, Latin America, EEMEA, North America</t>
  </si>
  <si>
    <t>United States</t>
  </si>
  <si>
    <t>NA MTI SAP Manufacturing Appl Support</t>
  </si>
  <si>
    <t>NA-2129</t>
  </si>
  <si>
    <t>BrightIdea NA-2129</t>
  </si>
  <si>
    <t>Asia Pacific, EEMEA, Latin America, Europe, North America</t>
  </si>
  <si>
    <t>AP-348</t>
  </si>
  <si>
    <t>EASY FORECASTER AP-348</t>
  </si>
  <si>
    <t>India</t>
  </si>
  <si>
    <t>AP India On-site</t>
  </si>
  <si>
    <t>EU-1061</t>
  </si>
  <si>
    <t>EMEA AT WAMAS  EU-1061</t>
  </si>
  <si>
    <t>EU-1064</t>
  </si>
  <si>
    <t>MFG/PRO  EU-1064</t>
  </si>
  <si>
    <t>EU-1072</t>
  </si>
  <si>
    <t>MFG/PRO  EU-1072</t>
  </si>
  <si>
    <t>EU-1329</t>
  </si>
  <si>
    <t>MILK PAYROLL (CODICEQ) EU-1329</t>
  </si>
  <si>
    <t>windows server 2003 r2</t>
  </si>
  <si>
    <t>EU-1400</t>
  </si>
  <si>
    <t>SIRIO NUMERICHE EU-1400</t>
  </si>
  <si>
    <t xml:space="preserve">Unix </t>
  </si>
  <si>
    <t>EU-1408</t>
  </si>
  <si>
    <t>STREAMSERVE EU-1408</t>
  </si>
  <si>
    <t>KFE Switzerland PTC Supply Chain Appl Support</t>
  </si>
  <si>
    <t>EU-1425</t>
  </si>
  <si>
    <t>LUSID GPA EU-1425</t>
  </si>
  <si>
    <t>Oracle 10.210.2.0.1</t>
  </si>
  <si>
    <t>EU-1675</t>
  </si>
  <si>
    <t>INFOMARGIN EU-1675</t>
  </si>
  <si>
    <t>EU-1759</t>
  </si>
  <si>
    <t>EXPERTEAM EU-1759</t>
  </si>
  <si>
    <t>EU-1762</t>
  </si>
  <si>
    <t>PROMOBOX EU-1762</t>
  </si>
  <si>
    <t>EU-2087</t>
  </si>
  <si>
    <t>SHEFF T&amp;A (DIRECTIONAL) EU-2087</t>
  </si>
  <si>
    <t>Windows 2012</t>
  </si>
  <si>
    <t>SQL 2008</t>
  </si>
  <si>
    <t>Based on local knowledge.  Will be moved to Kronos in 2016.</t>
  </si>
  <si>
    <t>EU-2696</t>
  </si>
  <si>
    <t>HELICOPTER EU-2696</t>
  </si>
  <si>
    <t>EU-2787</t>
  </si>
  <si>
    <t>NSKEP PP EU-2787</t>
  </si>
  <si>
    <t>EU-2888</t>
  </si>
  <si>
    <t>TABELIS EU-2888</t>
  </si>
  <si>
    <t>EU-2939</t>
  </si>
  <si>
    <t>Gestione Telefonia EU-2939</t>
  </si>
  <si>
    <t>OS MS 2003</t>
  </si>
  <si>
    <t>EU-3066</t>
  </si>
  <si>
    <t>SAGE 500 (Bank Payment) BIMO EU-3066</t>
  </si>
  <si>
    <t>moderate</t>
  </si>
  <si>
    <t>EU-3107</t>
  </si>
  <si>
    <t>OPAL Morocco EU-3107</t>
  </si>
  <si>
    <t>easy</t>
  </si>
  <si>
    <t>EU-3112</t>
  </si>
  <si>
    <t>OPAL Russia EU-3112</t>
  </si>
  <si>
    <t>Microsoft Windows 20008</t>
  </si>
  <si>
    <t>EU-3118</t>
  </si>
  <si>
    <t>Net2 (Paxton) EU-3118</t>
  </si>
  <si>
    <t>EU-3120</t>
  </si>
  <si>
    <t>iRep EU-3120</t>
  </si>
  <si>
    <t>EU-3121</t>
  </si>
  <si>
    <t>IC - GPS (Routard) EU-3121</t>
  </si>
  <si>
    <t>NA-778</t>
  </si>
  <si>
    <t>CAPE PACK - EUROPEAN NA-778</t>
  </si>
  <si>
    <t>Germany, France, Norway, United Kingdom</t>
  </si>
  <si>
    <t>Windows Desktop V7</t>
  </si>
  <si>
    <t>Not Applicable</t>
  </si>
  <si>
    <t>AP-021</t>
  </si>
  <si>
    <t>DATASYSTEM AP-021</t>
  </si>
  <si>
    <t>Taiwan</t>
  </si>
  <si>
    <t>AP Southeast Asia PTC Appl Support</t>
  </si>
  <si>
    <t>SQL 2000 &amp; SQL 2003</t>
  </si>
  <si>
    <t>AP-461</t>
  </si>
  <si>
    <t>MERANET AP-461</t>
  </si>
  <si>
    <t>Asia Pacific, EEMEA</t>
  </si>
  <si>
    <t>India, Pakistan</t>
  </si>
  <si>
    <t xml:space="preserve">SQLServer 2012_x000D_
</t>
  </si>
  <si>
    <t>AP-613</t>
  </si>
  <si>
    <t>Time and attendance system - TMS AP-613</t>
  </si>
  <si>
    <t>Pakistan, India</t>
  </si>
  <si>
    <t>AP-700</t>
  </si>
  <si>
    <t>STAC V3 AP-700</t>
  </si>
  <si>
    <t xml:space="preserve">Windows Server 2003_x000D_
</t>
  </si>
  <si>
    <t xml:space="preserve">SQL Database 2005_x000D_
</t>
  </si>
  <si>
    <t>AP-728</t>
  </si>
  <si>
    <t>ACNIELSEN ANSWERS DESKTOP 7.5.12 AP-728</t>
  </si>
  <si>
    <t>Indonesia, China, Hong Kong, New Zealand, India, Malaysia, Australia, Viet Nam, Singapore, Philippines, Thailand</t>
  </si>
  <si>
    <t>AP-741</t>
  </si>
  <si>
    <t>Readsoft Interpret AP-741</t>
  </si>
  <si>
    <t>Philippines, Australia, Singapore</t>
  </si>
  <si>
    <t>AP STP SAP Appl Support</t>
  </si>
  <si>
    <t>Readsoft v5.7</t>
  </si>
  <si>
    <t>Oracle Version 11g R2</t>
  </si>
  <si>
    <t>EU-1018</t>
  </si>
  <si>
    <t>PALLET LABEL SYSTEM EU-1018</t>
  </si>
  <si>
    <t>EU-1118</t>
  </si>
  <si>
    <t>KSDTFL EU-1118</t>
  </si>
  <si>
    <t>Oracle 10.2.0.3</t>
  </si>
  <si>
    <t>EU-1218</t>
  </si>
  <si>
    <t>CODING &amp; LABELLING EU-1218</t>
  </si>
  <si>
    <t>EU-1219</t>
  </si>
  <si>
    <t>COMETE EU-1219</t>
  </si>
  <si>
    <t>KFE France BI Appl Support</t>
  </si>
  <si>
    <t>Oracle 10.2.0.1</t>
  </si>
  <si>
    <t>EU-1267</t>
  </si>
  <si>
    <t>FLEX EU-1267</t>
  </si>
  <si>
    <t>Sweden, Denmark</t>
  </si>
  <si>
    <t>EU-1338</t>
  </si>
  <si>
    <t>P&amp;L CLIENT RETAIL &amp; AFH EU-1338</t>
  </si>
  <si>
    <t>Oracle V9</t>
  </si>
  <si>
    <t>EU-1432</t>
  </si>
  <si>
    <t>BATCH PRO EU-1432</t>
  </si>
  <si>
    <t>EU-1433</t>
  </si>
  <si>
    <t>HYPERION ESSBASE EU-1433</t>
  </si>
  <si>
    <t>EU-1449</t>
  </si>
  <si>
    <t>E:TIME EU-1449</t>
  </si>
  <si>
    <t>KFE Switzerland HTR Appl Support</t>
  </si>
  <si>
    <t>EU-1453</t>
  </si>
  <si>
    <t>SPS-CONSOLE EU-1453</t>
  </si>
  <si>
    <t>EU-1671</t>
  </si>
  <si>
    <t>AUTECO - ALBAPRO EU-1671</t>
  </si>
  <si>
    <t>EU-1707</t>
  </si>
  <si>
    <t>MICROSTRATEGY EU-1707</t>
  </si>
  <si>
    <t>EU-1757</t>
  </si>
  <si>
    <t>LUCAS EU-1757</t>
  </si>
  <si>
    <t>EU-2605</t>
  </si>
  <si>
    <t>STAR FOR TRADEMARKETING EU-2605</t>
  </si>
  <si>
    <t>EU-2662</t>
  </si>
  <si>
    <t>LEADSYS EU-2662</t>
  </si>
  <si>
    <t>EU-2689</t>
  </si>
  <si>
    <t>IBM CONTENT MANAGER KFE-RUSSELSHEIM BASED EU-2689</t>
  </si>
  <si>
    <t>EU-2868</t>
  </si>
  <si>
    <t>FAX2ORDER EU-2868</t>
  </si>
  <si>
    <t>United Kingdom, Switzerland, Denmark, Austria, Norway, Sweden, Italy, Germany, Greece, Portugal, Belgium, Finland, Ireland, France, Benin, Spain, Netherlands</t>
  </si>
  <si>
    <t>EMEA PTC SAP Appl Support</t>
  </si>
  <si>
    <t>EU-2919</t>
  </si>
  <si>
    <t>ESTPREV EU-2919</t>
  </si>
  <si>
    <t>EU-2921</t>
  </si>
  <si>
    <t>PROSID EU-2921</t>
  </si>
  <si>
    <t>EU-2922</t>
  </si>
  <si>
    <t>PROHIST EU-2922</t>
  </si>
  <si>
    <t>EU-2924</t>
  </si>
  <si>
    <t>PROMO Retail EU-2924</t>
  </si>
  <si>
    <t>EU-2925</t>
  </si>
  <si>
    <t>TRADE DEALS (Retail &amp; IC) EU-2925</t>
  </si>
  <si>
    <t>EU-2926</t>
  </si>
  <si>
    <t>ESSBASE - OI/AG EU-2926</t>
  </si>
  <si>
    <t>EU-2960</t>
  </si>
  <si>
    <t>OASIS EU-2960</t>
  </si>
  <si>
    <t>Latin America, North America, Asia Pacific, EEMEA, Europe</t>
  </si>
  <si>
    <t>EU-2981</t>
  </si>
  <si>
    <t>RHXXI (Glintt) EU-2981</t>
  </si>
  <si>
    <t>EU-2996</t>
  </si>
  <si>
    <t>Sigma EU-2996</t>
  </si>
  <si>
    <t>EU-2997</t>
  </si>
  <si>
    <t>Hanwell EU-2997</t>
  </si>
  <si>
    <t>EU-2998</t>
  </si>
  <si>
    <t>Formate EU-2998</t>
  </si>
  <si>
    <t>EU-3015</t>
  </si>
  <si>
    <t>Company Archive EU-3015</t>
  </si>
  <si>
    <t>EU-3047</t>
  </si>
  <si>
    <t>LOGIO EU-3047</t>
  </si>
  <si>
    <t>EU-3048</t>
  </si>
  <si>
    <t>SFA Jachym EU-3048</t>
  </si>
  <si>
    <t>EU-3067</t>
  </si>
  <si>
    <t>Cape Pack 2.11 BIMO EU-3067</t>
  </si>
  <si>
    <t>Easy</t>
  </si>
  <si>
    <t>EU-3094</t>
  </si>
  <si>
    <t>Dynamic CRM 2013 EU-3094</t>
  </si>
  <si>
    <t>South Africa</t>
  </si>
  <si>
    <t>CEEMA South Africa On-Site</t>
  </si>
  <si>
    <t>SQL 2012</t>
  </si>
  <si>
    <t>EU-3106</t>
  </si>
  <si>
    <t>OPAL Lebanon EU-3106</t>
  </si>
  <si>
    <t>Lebanon</t>
  </si>
  <si>
    <t>EU-3113</t>
  </si>
  <si>
    <t>OPAL Ukraine/NM EU-3113</t>
  </si>
  <si>
    <t>Ukraine, Belarus, Georgia</t>
  </si>
  <si>
    <t>NA-761</t>
  </si>
  <si>
    <t>EMMIS NA-761</t>
  </si>
  <si>
    <t>Austria, Spain, France, Greece, Sweden, Denmark, Finland, Netherlands, Italy, Switzerland, Ireland, Portugal, Norway, Germany, Belgium, United Kingdom</t>
  </si>
  <si>
    <t>KFE STP EMMIS External Manufacturing Mgmt Info Appl Support</t>
  </si>
  <si>
    <t>EU-1009</t>
  </si>
  <si>
    <t>LABEL SYSTEM EU-1009</t>
  </si>
  <si>
    <t>EU-1011</t>
  </si>
  <si>
    <t>LEX EU-1011</t>
  </si>
  <si>
    <t>Microsoft SQL Server 200810.2.4000.0</t>
  </si>
  <si>
    <t>EU-2044</t>
  </si>
  <si>
    <t>VIP PAYROLL EU-2044</t>
  </si>
  <si>
    <t>Swaziland, Botswana, South Africa, Kenya</t>
  </si>
  <si>
    <t>SQL  2003 ( Currently being upgraded)</t>
  </si>
  <si>
    <t>EU-2196</t>
  </si>
  <si>
    <t>COMPENDIA EU-2196</t>
  </si>
  <si>
    <t>EU-3042</t>
  </si>
  <si>
    <t>Riscon EU-3042</t>
  </si>
  <si>
    <t>EU-3050</t>
  </si>
  <si>
    <t>DeltaX32 EU-3050</t>
  </si>
  <si>
    <t>EU-3072</t>
  </si>
  <si>
    <t>eDistributor EU-3072</t>
  </si>
  <si>
    <t xml:space="preserve">MS SQL 2008 R2 </t>
  </si>
  <si>
    <t>EU-959</t>
  </si>
  <si>
    <t>ASIX EU-959</t>
  </si>
  <si>
    <t>EDI Maintenance</t>
  </si>
  <si>
    <t>Japan</t>
  </si>
  <si>
    <t>EU-1398</t>
  </si>
  <si>
    <t>SIRIO AGEING EU-1398</t>
  </si>
  <si>
    <t>EU-1903</t>
  </si>
  <si>
    <t>JANTEK JTA 9.00 - CEEMA - HTR EU-1903</t>
  </si>
  <si>
    <t>EU-2600</t>
  </si>
  <si>
    <t>SQL: COMPLAINTS EU-2600</t>
  </si>
  <si>
    <t xml:space="preserve">Windows Server 2008R2 Enterprise 64 bit_x000D_
</t>
  </si>
  <si>
    <t xml:space="preserve">MS SQL 2008 R2 Enterprise 64 bit_x000D_
</t>
  </si>
  <si>
    <t>EU-2974</t>
  </si>
  <si>
    <t>CONTROL EU-2974</t>
  </si>
  <si>
    <t>United Arab Emirates</t>
  </si>
  <si>
    <t>Windows Server 2000</t>
  </si>
  <si>
    <t>MS SQL 2012</t>
  </si>
  <si>
    <t>EU-3093</t>
  </si>
  <si>
    <t>Time and Attendance System EU-3093</t>
  </si>
  <si>
    <t>EU-3104</t>
  </si>
  <si>
    <t>OPAL Egypt EU-3104</t>
  </si>
  <si>
    <t>Windows Server 2008 Enterprise</t>
  </si>
  <si>
    <t>Misrosoft SQL 2008 Enterprise</t>
  </si>
  <si>
    <t>EU-3108</t>
  </si>
  <si>
    <t>OPAL Nigeria/Ghana EU-3108</t>
  </si>
  <si>
    <t>Ghana, Nigeria</t>
  </si>
  <si>
    <t>EU-3111</t>
  </si>
  <si>
    <t>OPAL GCC/Saudi EU-3111</t>
  </si>
  <si>
    <t>United Arab Emirates, Saudi Arabia, Bahrain</t>
  </si>
  <si>
    <t>EU-888</t>
  </si>
  <si>
    <t>PAIE GRH 500 EU-888</t>
  </si>
  <si>
    <t>Moderate</t>
  </si>
  <si>
    <t>EU-3095</t>
  </si>
  <si>
    <t>Deployment tool EU-3095</t>
  </si>
  <si>
    <t>Microsoft SQL 2008</t>
  </si>
  <si>
    <t>AP-045</t>
  </si>
  <si>
    <t>CHRIS AP-045</t>
  </si>
  <si>
    <t xml:space="preserve">Windows Server 2003 _x000D_
</t>
  </si>
  <si>
    <t>EU-3035</t>
  </si>
  <si>
    <t>Trade Term Calculation EU-3035</t>
  </si>
  <si>
    <t>Non SAP Security Support</t>
  </si>
  <si>
    <t>EU-3063</t>
  </si>
  <si>
    <t>SQL DWH&amp;OLAP cubes EU-3063</t>
  </si>
  <si>
    <t>EU-1847</t>
  </si>
  <si>
    <t>TRENDES - CEEMA - HTR EU-1847</t>
  </si>
  <si>
    <t>Lebanon, Egypt</t>
  </si>
  <si>
    <t>MS SQL 2005</t>
  </si>
  <si>
    <t>EU-1424</t>
  </si>
  <si>
    <t>VMI MANUGISTICS EU-1424</t>
  </si>
  <si>
    <t>Italy, France, Belgium, Switzerland</t>
  </si>
  <si>
    <t>EU-1685</t>
  </si>
  <si>
    <t>Labware LIMS EU-1685</t>
  </si>
  <si>
    <t>North America, Europe</t>
  </si>
  <si>
    <t>France, Germany, Canada, Italy, United States, United Kingdom</t>
  </si>
  <si>
    <t>KFE Germany PLM LIMS Laboratory Information Appl Support</t>
  </si>
  <si>
    <t>Microsoft SQL Server 2005 9.00.5057.00</t>
  </si>
  <si>
    <t>Need to confirm numbers with RSSL team who currrently support app (tickets raised would go to general queue not LIMS specific)</t>
  </si>
  <si>
    <t>EU-2692</t>
  </si>
  <si>
    <t>POINT.X APPLICATION EU-2692</t>
  </si>
  <si>
    <t>Czech Republic, Poland, Ukraine, Slovakia, Hungary, Russian Federation, Swaziland, Morocco, Nigeria, Lithuania, Ghana, Turkey</t>
  </si>
  <si>
    <t>SQL Server 2008</t>
  </si>
  <si>
    <t>Based on local knowledge but need to check with EEMA team</t>
  </si>
  <si>
    <t>EU-2861</t>
  </si>
  <si>
    <t>CALYPSO EU-2861</t>
  </si>
  <si>
    <t>EMEA STC Calypso Sybase Appl Support</t>
  </si>
  <si>
    <t>Windows 2008 Standard R2 x64</t>
  </si>
  <si>
    <t>EU-3002</t>
  </si>
  <si>
    <t>UNIS EU-3002</t>
  </si>
  <si>
    <t>Windows 2008, framework.net4</t>
  </si>
  <si>
    <t>EU-863</t>
  </si>
  <si>
    <t>BLICK EU-863</t>
  </si>
  <si>
    <t>Windows 2000 ( Currently undergoing Upgrade)</t>
  </si>
  <si>
    <t>SQL 2005 (Currently Undergoing Upgrade)</t>
  </si>
  <si>
    <t>AP-756</t>
  </si>
  <si>
    <t>E-Order AP-756</t>
  </si>
  <si>
    <t>Taiwan, China, Indonesia</t>
  </si>
  <si>
    <t>EU-3091</t>
  </si>
  <si>
    <t>SPEED EU-3091</t>
  </si>
  <si>
    <t>Microsoft Windows 2008, framework.net4</t>
  </si>
  <si>
    <t>EU-1807</t>
  </si>
  <si>
    <t>PANORAMA 5.0.8 EU-1807</t>
  </si>
  <si>
    <t>Windows server ENT 2008 R2 64 bit</t>
  </si>
  <si>
    <t>EU-1967</t>
  </si>
  <si>
    <t>BAIKAL - CEEMA - STC EU-1967</t>
  </si>
  <si>
    <t>EU-2973</t>
  </si>
  <si>
    <t>HRMS HR NET EU-2973</t>
  </si>
  <si>
    <t>EU-861</t>
  </si>
  <si>
    <t>1C:PREDPRIATIE EU-861</t>
  </si>
  <si>
    <t>Georgia, Belarus, Kazakhstan, Ukraine</t>
  </si>
  <si>
    <t>EU-1561</t>
  </si>
  <si>
    <t>SCORE MANUGISTICS EMEA, AP &amp; LA EU-1561</t>
  </si>
  <si>
    <t>Asia Pacific, EEMEA, Europe, Latin America, North America</t>
  </si>
  <si>
    <t>AIX 5.3</t>
  </si>
  <si>
    <t>Oracle 9.2.0.6</t>
  </si>
  <si>
    <t>EU-2571</t>
  </si>
  <si>
    <t>BOSS KADROVIK EU-2571</t>
  </si>
  <si>
    <t>EU-3122</t>
  </si>
  <si>
    <t>Routing Portal EU-3122</t>
  </si>
  <si>
    <t>AP-740</t>
  </si>
  <si>
    <t>Readsoft Verify AP-740</t>
  </si>
  <si>
    <t>Singapore, Philippines, Australia</t>
  </si>
  <si>
    <t>ReadSoft Version 5.7 -Latest Release</t>
  </si>
  <si>
    <t>AP-778</t>
  </si>
  <si>
    <t>SFA AP-778</t>
  </si>
  <si>
    <t>Windows 2008 R2 Ent</t>
  </si>
  <si>
    <t xml:space="preserve">SQl 2008 </t>
  </si>
  <si>
    <t>Monthly Ticket Volume</t>
  </si>
  <si>
    <t>App Groups</t>
  </si>
  <si>
    <t>Bronze-Vol</t>
  </si>
  <si>
    <t>Silver-Vol</t>
  </si>
  <si>
    <t>Gold-Vol</t>
  </si>
  <si>
    <t>Severity Levels</t>
  </si>
  <si>
    <t>P1</t>
  </si>
  <si>
    <t>P2</t>
  </si>
  <si>
    <t>P3</t>
  </si>
  <si>
    <t>P4</t>
  </si>
  <si>
    <t>#of Apps ~Metals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</si>
</sst>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9C65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9BC2E6"/>
      </bottom>
      <diagonal/>
    </border>
    <border>
      <left/>
      <right/>
      <top style="medium">
        <color indexed="64"/>
      </top>
      <bottom style="medium">
        <color rgb="FF9BC2E6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9BC2E6"/>
      </bottom>
      <diagonal/>
    </border>
    <border>
      <left/>
      <right/>
      <top/>
      <bottom style="medium">
        <color rgb="FF9BC2E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9BC2E6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9BC2E6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9BC2E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18" fillId="0" borderId="0" xfId="0" applyFont="1"/>
    <xf numFmtId="0" fontId="20" fillId="34" borderId="13" xfId="0" applyFont="1" applyFill="1" applyBorder="1" applyAlignment="1">
      <alignment vertical="center"/>
    </xf>
    <xf numFmtId="0" fontId="20" fillId="34" borderId="14" xfId="0" applyFont="1" applyFill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21" fillId="35" borderId="16" xfId="0" applyFont="1" applyFill="1" applyBorder="1" applyAlignment="1">
      <alignment horizontal="right" vertical="center"/>
    </xf>
    <xf numFmtId="0" fontId="21" fillId="35" borderId="17" xfId="0" applyFont="1" applyFill="1" applyBorder="1" applyAlignment="1">
      <alignment horizontal="right" vertical="center"/>
    </xf>
    <xf numFmtId="0" fontId="22" fillId="35" borderId="17" xfId="0" applyFont="1" applyFill="1" applyBorder="1" applyAlignment="1">
      <alignment horizontal="right" vertical="center"/>
    </xf>
    <xf numFmtId="0" fontId="22" fillId="0" borderId="17" xfId="0" applyFont="1" applyBorder="1" applyAlignment="1">
      <alignment horizontal="right" vertical="center"/>
    </xf>
    <xf numFmtId="0" fontId="22" fillId="0" borderId="18" xfId="0" applyFont="1" applyBorder="1" applyAlignment="1">
      <alignment vertical="center"/>
    </xf>
    <xf numFmtId="0" fontId="22" fillId="0" borderId="19" xfId="0" applyFont="1" applyBorder="1" applyAlignment="1">
      <alignment horizontal="right" vertical="center"/>
    </xf>
    <xf numFmtId="0" fontId="22" fillId="0" borderId="19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19" fillId="33" borderId="22" xfId="0" applyFont="1" applyFill="1" applyBorder="1" applyAlignment="1">
      <alignment horizontal="center" vertical="center"/>
    </xf>
    <xf numFmtId="0" fontId="19" fillId="33" borderId="23" xfId="0" applyFont="1" applyFill="1" applyBorder="1" applyAlignment="1">
      <alignment horizontal="center" vertical="center"/>
    </xf>
    <xf numFmtId="0" fontId="19" fillId="33" borderId="24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8" fillId="4" borderId="19" xfId="8" applyBorder="1" applyAlignment="1">
      <alignment horizontal="center"/>
    </xf>
    <xf numFmtId="0" fontId="8" fillId="4" borderId="21" xfId="8" applyBorder="1" applyAlignment="1">
      <alignment horizontal="center"/>
    </xf>
    <xf numFmtId="0" fontId="20" fillId="34" borderId="17" xfId="0" applyFont="1" applyFill="1" applyBorder="1" applyAlignment="1">
      <alignment vertical="center"/>
    </xf>
    <xf numFmtId="0" fontId="19" fillId="33" borderId="25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21" fillId="0" borderId="10" xfId="0" applyFont="1" applyBorder="1" applyAlignment="1">
      <alignment vertical="center"/>
    </xf>
    <xf numFmtId="0" fontId="21" fillId="35" borderId="26" xfId="0" applyFont="1" applyFill="1" applyBorder="1" applyAlignment="1">
      <alignment horizontal="right" vertical="center"/>
    </xf>
    <xf numFmtId="0" fontId="21" fillId="35" borderId="18" xfId="0" applyFont="1" applyFill="1" applyBorder="1" applyAlignment="1">
      <alignment horizontal="right" vertical="center"/>
    </xf>
    <xf numFmtId="0" fontId="21" fillId="35" borderId="19" xfId="0" applyFont="1" applyFill="1" applyBorder="1" applyAlignment="1">
      <alignment horizontal="right" vertical="center"/>
    </xf>
    <xf numFmtId="0" fontId="21" fillId="35" borderId="21" xfId="0" applyFont="1" applyFill="1" applyBorder="1" applyAlignment="1">
      <alignment horizontal="right" vertical="center"/>
    </xf>
    <xf numFmtId="0" fontId="21" fillId="0" borderId="22" xfId="0" applyFont="1" applyBorder="1" applyAlignment="1">
      <alignment vertical="center"/>
    </xf>
    <xf numFmtId="0" fontId="0" fillId="0" borderId="27" xfId="0" applyBorder="1"/>
    <xf numFmtId="0" fontId="20" fillId="34" borderId="28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color rgb="FF000000"/>
      </font>
      <numFmt numFmtId="0" formatCode="General"/>
      <fill>
        <patternFill patternType="solid">
          <fgColor indexed="64"/>
          <bgColor rgb="FFDDEBF7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4" formatCode="0.0"/>
      <fill>
        <patternFill patternType="solid">
          <fgColor indexed="64"/>
          <bgColor rgb="FFDDEBF7"/>
        </patternFill>
      </fill>
      <alignment horizontal="right" vertical="center" textRotation="0" wrapText="0" indent="0" justifyLastLine="0" shrinkToFit="0" readingOrder="0"/>
    </dxf>
    <dxf>
      <font>
        <b val="0"/>
        <color rgb="FF000000"/>
      </font>
      <numFmt numFmtId="174" formatCode="0.0"/>
      <fill>
        <patternFill patternType="solid">
          <fgColor indexed="64"/>
          <bgColor rgb="FFDDEBF7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4" formatCode="0.0"/>
      <fill>
        <patternFill patternType="solid">
          <fgColor indexed="64"/>
          <bgColor rgb="FFDDEBF7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9BC2E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L13" totalsRowShown="0" headerRowDxfId="11" tableBorderDxfId="12">
  <autoFilter ref="B3:L13"/>
  <tableColumns count="11">
    <tableColumn id="1" name="App Groups" dataDxfId="7"/>
    <tableColumn id="2" name="Bronze" dataDxfId="2">
      <calculatedColumnFormula>COUNTIFS(rfpprocessed!J2:J475,Table1[[#Headers],[Bronze]],rfpprocessed!AA2:AA475,Table1[[#This Row],[App Groups]])</calculatedColumnFormula>
    </tableColumn>
    <tableColumn id="3" name="Silver" dataDxfId="1">
      <calculatedColumnFormula>COUNTIFS(rfpprocessed!J2:J475,Table1[[#Headers],[Silver]],rfpprocessed!AA2:AA475,Table1[[#This Row],[App Groups]])</calculatedColumnFormula>
    </tableColumn>
    <tableColumn id="4" name="Gold" dataDxfId="0">
      <calculatedColumnFormula>COUNTIFS(rfpprocessed!J2:J475,Table1[[#Headers],[Gold]],rfpprocessed!AA2:AA475,Table1[[#This Row],[App Groups]])</calculatedColumnFormula>
    </tableColumn>
    <tableColumn id="5" name="Bronze-Vol" dataDxfId="10">
      <calculatedColumnFormula>SUMIFS(rfpprocessed!L$2:L$475,rfpprocessed!AA$2:AA$475,B4,rfpprocessed!J$2:J$475,Table1[[#Headers],[Bronze]])</calculatedColumnFormula>
    </tableColumn>
    <tableColumn id="6" name="Silver-Vol" dataDxfId="9">
      <calculatedColumnFormula>SUMIFS(rfpprocessed!L$2:L$475,rfpprocessed!AA$2:AA$475,B4,rfpprocessed!J$2:J$475,Table1[[#Headers],[Silver]])</calculatedColumnFormula>
    </tableColumn>
    <tableColumn id="7" name="Gold-Vol" dataDxfId="8">
      <calculatedColumnFormula>SUMIFS(rfpprocessed!L2:L475,rfpprocessed!AA2:AA475,B4,rfpprocessed!J2:J475,Table1[[#Headers],[Gold]])</calculatedColumnFormula>
    </tableColumn>
    <tableColumn id="8" name="P1" dataDxfId="6">
      <calculatedColumnFormula>SUMIFS(rfpprocessed!M$2:M$475,rfpprocessed!AA$2:AA$475,B4)</calculatedColumnFormula>
    </tableColumn>
    <tableColumn id="9" name="P2" dataDxfId="5">
      <calculatedColumnFormula>SUMIFS(rfpprocessed!N$2:N$475,rfpprocessed!AA$2:AA$475,B4)</calculatedColumnFormula>
    </tableColumn>
    <tableColumn id="10" name="P3" dataDxfId="4">
      <calculatedColumnFormula>SUMIFS(rfpprocessed!O$2:O$475,rfpprocessed!AA$2:AA$475,B4)</calculatedColumnFormula>
    </tableColumn>
    <tableColumn id="11" name="P4" dataDxfId="3">
      <calculatedColumnFormula>SUMIFS(rfpprocessed!P$2:P$475,rfpprocessed!AA$2:AA$475,B4)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5"/>
  <sheetViews>
    <sheetView topLeftCell="E1" workbookViewId="0">
      <selection activeCell="Q1" sqref="Q1"/>
    </sheetView>
  </sheetViews>
  <sheetFormatPr defaultRowHeight="14.4" x14ac:dyDescent="0.3"/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>
        <v>1</v>
      </c>
      <c r="B2" t="s">
        <v>26</v>
      </c>
      <c r="C2" t="s">
        <v>27</v>
      </c>
      <c r="D2" t="s">
        <v>28</v>
      </c>
      <c r="E2" t="s">
        <v>28</v>
      </c>
      <c r="F2" t="s">
        <v>29</v>
      </c>
      <c r="G2" t="s">
        <v>30</v>
      </c>
      <c r="I2" t="s">
        <v>31</v>
      </c>
      <c r="J2" t="s">
        <v>32</v>
      </c>
      <c r="K2" t="s">
        <v>33</v>
      </c>
      <c r="L2">
        <v>0.3</v>
      </c>
      <c r="M2" t="s">
        <v>34</v>
      </c>
      <c r="N2" t="s">
        <v>34</v>
      </c>
      <c r="O2" t="s">
        <v>34</v>
      </c>
      <c r="P2">
        <v>0.3</v>
      </c>
      <c r="Q2" t="s">
        <v>34</v>
      </c>
      <c r="R2">
        <v>0.1</v>
      </c>
      <c r="S2">
        <v>50</v>
      </c>
      <c r="T2" t="s">
        <v>35</v>
      </c>
      <c r="V2" s="1" t="s">
        <v>36</v>
      </c>
      <c r="W2" s="1" t="s">
        <v>37</v>
      </c>
      <c r="Y2">
        <v>0.3</v>
      </c>
      <c r="Z2">
        <v>2.0151300000000001E-4</v>
      </c>
      <c r="AA2">
        <v>1</v>
      </c>
    </row>
    <row r="3" spans="1:27" x14ac:dyDescent="0.3">
      <c r="A3">
        <v>2</v>
      </c>
      <c r="B3" t="s">
        <v>38</v>
      </c>
      <c r="C3" t="s">
        <v>39</v>
      </c>
      <c r="D3" t="s">
        <v>28</v>
      </c>
      <c r="E3" t="s">
        <v>28</v>
      </c>
      <c r="F3" t="s">
        <v>29</v>
      </c>
      <c r="G3" t="s">
        <v>40</v>
      </c>
      <c r="I3" t="s">
        <v>31</v>
      </c>
      <c r="J3" t="s">
        <v>32</v>
      </c>
      <c r="K3" t="s">
        <v>33</v>
      </c>
      <c r="L3">
        <v>1</v>
      </c>
      <c r="M3" t="s">
        <v>34</v>
      </c>
      <c r="N3" t="s">
        <v>34</v>
      </c>
      <c r="O3" t="s">
        <v>34</v>
      </c>
      <c r="P3">
        <v>1</v>
      </c>
      <c r="Q3" t="s">
        <v>34</v>
      </c>
      <c r="S3">
        <v>15</v>
      </c>
      <c r="T3" t="s">
        <v>35</v>
      </c>
      <c r="V3">
        <v>0</v>
      </c>
      <c r="W3">
        <v>0</v>
      </c>
      <c r="Y3">
        <v>1</v>
      </c>
      <c r="Z3">
        <v>2.0151300000000001E-4</v>
      </c>
      <c r="AA3">
        <v>2</v>
      </c>
    </row>
    <row r="4" spans="1:27" x14ac:dyDescent="0.3">
      <c r="A4">
        <v>3</v>
      </c>
      <c r="B4" t="s">
        <v>41</v>
      </c>
      <c r="C4" t="s">
        <v>42</v>
      </c>
      <c r="D4" t="s">
        <v>28</v>
      </c>
      <c r="E4" t="s">
        <v>28</v>
      </c>
      <c r="F4" t="s">
        <v>29</v>
      </c>
      <c r="G4" t="s">
        <v>43</v>
      </c>
      <c r="H4" t="s">
        <v>44</v>
      </c>
      <c r="I4" t="s">
        <v>31</v>
      </c>
      <c r="J4" t="s">
        <v>45</v>
      </c>
      <c r="K4" t="s">
        <v>33</v>
      </c>
      <c r="L4">
        <v>1</v>
      </c>
      <c r="M4" t="s">
        <v>34</v>
      </c>
      <c r="N4" t="s">
        <v>34</v>
      </c>
      <c r="O4" t="s">
        <v>34</v>
      </c>
      <c r="P4">
        <v>1</v>
      </c>
      <c r="Q4" t="s">
        <v>34</v>
      </c>
      <c r="S4">
        <v>1</v>
      </c>
      <c r="T4" t="s">
        <v>35</v>
      </c>
      <c r="V4" t="s">
        <v>46</v>
      </c>
      <c r="W4" t="s">
        <v>47</v>
      </c>
      <c r="Y4">
        <v>1</v>
      </c>
      <c r="Z4" s="2">
        <v>1.34E-5</v>
      </c>
      <c r="AA4">
        <v>3</v>
      </c>
    </row>
    <row r="5" spans="1:27" x14ac:dyDescent="0.3">
      <c r="A5">
        <v>4</v>
      </c>
      <c r="B5" t="s">
        <v>48</v>
      </c>
      <c r="C5" t="s">
        <v>49</v>
      </c>
      <c r="D5" t="s">
        <v>50</v>
      </c>
      <c r="E5" t="s">
        <v>50</v>
      </c>
      <c r="F5" t="s">
        <v>51</v>
      </c>
      <c r="G5" t="s">
        <v>30</v>
      </c>
      <c r="H5" t="s">
        <v>44</v>
      </c>
      <c r="I5" t="s">
        <v>52</v>
      </c>
      <c r="J5" t="s">
        <v>32</v>
      </c>
      <c r="K5" t="s">
        <v>33</v>
      </c>
      <c r="L5">
        <v>1</v>
      </c>
      <c r="M5" t="s">
        <v>34</v>
      </c>
      <c r="N5" t="s">
        <v>34</v>
      </c>
      <c r="O5">
        <v>1</v>
      </c>
      <c r="P5" t="s">
        <v>34</v>
      </c>
      <c r="Q5">
        <v>1</v>
      </c>
      <c r="S5">
        <v>5</v>
      </c>
      <c r="T5" t="s">
        <v>35</v>
      </c>
      <c r="V5" t="s">
        <v>53</v>
      </c>
      <c r="X5" t="s">
        <v>54</v>
      </c>
      <c r="Y5">
        <v>1</v>
      </c>
      <c r="Z5" s="2">
        <v>6.7199999999999994E-5</v>
      </c>
      <c r="AA5">
        <v>4</v>
      </c>
    </row>
    <row r="6" spans="1:27" x14ac:dyDescent="0.3">
      <c r="A6">
        <v>5</v>
      </c>
      <c r="B6" t="s">
        <v>55</v>
      </c>
      <c r="C6" t="s">
        <v>56</v>
      </c>
      <c r="D6" t="s">
        <v>50</v>
      </c>
      <c r="E6" t="s">
        <v>50</v>
      </c>
      <c r="F6" t="s">
        <v>57</v>
      </c>
      <c r="G6" t="s">
        <v>30</v>
      </c>
      <c r="H6" t="s">
        <v>44</v>
      </c>
      <c r="I6" t="s">
        <v>58</v>
      </c>
      <c r="J6" t="s">
        <v>59</v>
      </c>
      <c r="K6" t="s">
        <v>33</v>
      </c>
      <c r="L6">
        <v>1</v>
      </c>
      <c r="M6" t="s">
        <v>34</v>
      </c>
      <c r="N6" t="s">
        <v>34</v>
      </c>
      <c r="O6">
        <v>1</v>
      </c>
      <c r="P6" t="s">
        <v>34</v>
      </c>
      <c r="Q6">
        <v>1</v>
      </c>
      <c r="S6">
        <v>25</v>
      </c>
      <c r="T6" t="s">
        <v>35</v>
      </c>
      <c r="V6" t="s">
        <v>60</v>
      </c>
      <c r="W6" t="s">
        <v>61</v>
      </c>
      <c r="X6" t="s">
        <v>62</v>
      </c>
      <c r="Y6">
        <v>1</v>
      </c>
      <c r="Z6">
        <v>3.3585400000000001E-4</v>
      </c>
      <c r="AA6">
        <v>5</v>
      </c>
    </row>
    <row r="7" spans="1:27" x14ac:dyDescent="0.3">
      <c r="A7">
        <v>6</v>
      </c>
      <c r="B7" t="s">
        <v>63</v>
      </c>
      <c r="C7" t="s">
        <v>64</v>
      </c>
      <c r="D7" t="s">
        <v>50</v>
      </c>
      <c r="E7" t="s">
        <v>50</v>
      </c>
      <c r="F7" t="s">
        <v>57</v>
      </c>
      <c r="G7" t="s">
        <v>30</v>
      </c>
      <c r="H7" t="s">
        <v>44</v>
      </c>
      <c r="I7" t="s">
        <v>58</v>
      </c>
      <c r="J7" t="s">
        <v>59</v>
      </c>
      <c r="K7" t="s">
        <v>33</v>
      </c>
      <c r="L7">
        <v>1</v>
      </c>
      <c r="M7" t="s">
        <v>34</v>
      </c>
      <c r="N7" t="s">
        <v>34</v>
      </c>
      <c r="O7">
        <v>1</v>
      </c>
      <c r="P7" t="s">
        <v>34</v>
      </c>
      <c r="Q7">
        <v>1</v>
      </c>
      <c r="S7">
        <v>10</v>
      </c>
      <c r="T7" t="s">
        <v>35</v>
      </c>
      <c r="V7" t="s">
        <v>65</v>
      </c>
      <c r="W7" t="s">
        <v>61</v>
      </c>
      <c r="X7" t="s">
        <v>54</v>
      </c>
      <c r="Y7">
        <v>1</v>
      </c>
      <c r="Z7">
        <v>1.34342E-4</v>
      </c>
      <c r="AA7">
        <v>5</v>
      </c>
    </row>
    <row r="8" spans="1:27" x14ac:dyDescent="0.3">
      <c r="A8">
        <v>7</v>
      </c>
      <c r="B8" t="s">
        <v>66</v>
      </c>
      <c r="C8" t="s">
        <v>67</v>
      </c>
      <c r="D8" t="s">
        <v>50</v>
      </c>
      <c r="E8" t="s">
        <v>50</v>
      </c>
      <c r="F8" t="s">
        <v>68</v>
      </c>
      <c r="G8" t="s">
        <v>43</v>
      </c>
      <c r="H8" t="s">
        <v>44</v>
      </c>
      <c r="I8" t="s">
        <v>69</v>
      </c>
      <c r="J8" t="s">
        <v>59</v>
      </c>
      <c r="K8" t="s">
        <v>33</v>
      </c>
      <c r="L8">
        <v>1</v>
      </c>
      <c r="M8" t="s">
        <v>34</v>
      </c>
      <c r="N8" t="s">
        <v>34</v>
      </c>
      <c r="O8">
        <v>1</v>
      </c>
      <c r="P8" t="s">
        <v>34</v>
      </c>
      <c r="Q8">
        <v>1</v>
      </c>
      <c r="S8">
        <v>30</v>
      </c>
      <c r="T8" t="s">
        <v>35</v>
      </c>
      <c r="V8" t="s">
        <v>65</v>
      </c>
      <c r="W8" t="s">
        <v>70</v>
      </c>
      <c r="X8" t="s">
        <v>54</v>
      </c>
      <c r="Y8">
        <v>1</v>
      </c>
      <c r="Z8">
        <v>4.03025E-4</v>
      </c>
      <c r="AA8">
        <v>5</v>
      </c>
    </row>
    <row r="9" spans="1:27" x14ac:dyDescent="0.3">
      <c r="A9">
        <v>8</v>
      </c>
      <c r="B9" t="s">
        <v>71</v>
      </c>
      <c r="C9" t="s">
        <v>72</v>
      </c>
      <c r="D9" t="s">
        <v>50</v>
      </c>
      <c r="E9" t="s">
        <v>50</v>
      </c>
      <c r="G9" t="s">
        <v>43</v>
      </c>
      <c r="H9" t="s">
        <v>44</v>
      </c>
      <c r="I9" t="s">
        <v>73</v>
      </c>
      <c r="J9" t="s">
        <v>32</v>
      </c>
      <c r="K9" t="s">
        <v>33</v>
      </c>
      <c r="L9">
        <v>1</v>
      </c>
      <c r="M9" t="s">
        <v>34</v>
      </c>
      <c r="N9" t="s">
        <v>34</v>
      </c>
      <c r="O9">
        <v>1</v>
      </c>
      <c r="P9" t="s">
        <v>34</v>
      </c>
      <c r="Q9">
        <v>1</v>
      </c>
      <c r="S9">
        <v>10</v>
      </c>
      <c r="T9" t="s">
        <v>35</v>
      </c>
      <c r="V9" t="s">
        <v>65</v>
      </c>
      <c r="W9" t="s">
        <v>74</v>
      </c>
      <c r="X9" t="s">
        <v>75</v>
      </c>
      <c r="Y9">
        <v>1</v>
      </c>
      <c r="Z9">
        <v>1.34342E-4</v>
      </c>
      <c r="AA9">
        <v>4</v>
      </c>
    </row>
    <row r="10" spans="1:27" x14ac:dyDescent="0.3">
      <c r="A10">
        <v>9</v>
      </c>
      <c r="B10" t="s">
        <v>76</v>
      </c>
      <c r="C10" t="s">
        <v>77</v>
      </c>
      <c r="D10" t="s">
        <v>50</v>
      </c>
      <c r="E10" t="s">
        <v>50</v>
      </c>
      <c r="F10" t="s">
        <v>78</v>
      </c>
      <c r="G10" t="s">
        <v>30</v>
      </c>
      <c r="H10" t="s">
        <v>44</v>
      </c>
      <c r="I10" t="s">
        <v>79</v>
      </c>
      <c r="J10" t="s">
        <v>32</v>
      </c>
      <c r="K10" t="s">
        <v>33</v>
      </c>
      <c r="L10">
        <v>1</v>
      </c>
      <c r="M10" t="s">
        <v>34</v>
      </c>
      <c r="N10" t="s">
        <v>34</v>
      </c>
      <c r="O10">
        <v>1</v>
      </c>
      <c r="P10" t="s">
        <v>34</v>
      </c>
      <c r="Q10">
        <v>1</v>
      </c>
      <c r="S10">
        <v>20</v>
      </c>
      <c r="T10" t="s">
        <v>35</v>
      </c>
      <c r="V10" t="s">
        <v>80</v>
      </c>
      <c r="W10" t="s">
        <v>81</v>
      </c>
      <c r="X10" t="s">
        <v>82</v>
      </c>
      <c r="Y10">
        <v>1</v>
      </c>
      <c r="Z10">
        <v>2.6868399999999999E-4</v>
      </c>
      <c r="AA10">
        <v>4</v>
      </c>
    </row>
    <row r="11" spans="1:27" x14ac:dyDescent="0.3">
      <c r="A11">
        <v>10</v>
      </c>
      <c r="B11" t="s">
        <v>83</v>
      </c>
      <c r="C11" t="s">
        <v>84</v>
      </c>
      <c r="D11" t="s">
        <v>50</v>
      </c>
      <c r="E11" t="s">
        <v>50</v>
      </c>
      <c r="F11" t="s">
        <v>57</v>
      </c>
      <c r="G11" t="s">
        <v>30</v>
      </c>
      <c r="H11" t="s">
        <v>44</v>
      </c>
      <c r="I11" t="s">
        <v>58</v>
      </c>
      <c r="J11" t="s">
        <v>32</v>
      </c>
      <c r="K11" t="s">
        <v>33</v>
      </c>
      <c r="L11">
        <v>1</v>
      </c>
      <c r="M11" t="s">
        <v>34</v>
      </c>
      <c r="N11" t="s">
        <v>34</v>
      </c>
      <c r="O11">
        <v>1</v>
      </c>
      <c r="P11" t="s">
        <v>34</v>
      </c>
      <c r="Q11">
        <v>1</v>
      </c>
      <c r="S11">
        <v>50</v>
      </c>
      <c r="T11" t="s">
        <v>35</v>
      </c>
      <c r="V11" t="s">
        <v>65</v>
      </c>
      <c r="W11" t="s">
        <v>61</v>
      </c>
      <c r="X11" t="s">
        <v>54</v>
      </c>
      <c r="Y11">
        <v>1</v>
      </c>
      <c r="Z11">
        <v>6.7170900000000004E-4</v>
      </c>
      <c r="AA11">
        <v>4</v>
      </c>
    </row>
    <row r="12" spans="1:27" x14ac:dyDescent="0.3">
      <c r="A12">
        <v>11</v>
      </c>
      <c r="B12" t="s">
        <v>85</v>
      </c>
      <c r="C12" t="s">
        <v>86</v>
      </c>
      <c r="D12" t="s">
        <v>50</v>
      </c>
      <c r="E12" t="s">
        <v>50</v>
      </c>
      <c r="F12" t="s">
        <v>68</v>
      </c>
      <c r="G12" t="s">
        <v>43</v>
      </c>
      <c r="H12" t="s">
        <v>44</v>
      </c>
      <c r="I12" t="s">
        <v>69</v>
      </c>
      <c r="J12" t="s">
        <v>32</v>
      </c>
      <c r="K12" t="s">
        <v>33</v>
      </c>
      <c r="L12">
        <v>1</v>
      </c>
      <c r="M12" t="s">
        <v>34</v>
      </c>
      <c r="N12" t="s">
        <v>34</v>
      </c>
      <c r="O12">
        <v>1</v>
      </c>
      <c r="P12" t="s">
        <v>34</v>
      </c>
      <c r="Q12">
        <v>1</v>
      </c>
      <c r="S12">
        <v>5</v>
      </c>
      <c r="T12" t="s">
        <v>35</v>
      </c>
      <c r="V12" t="s">
        <v>65</v>
      </c>
      <c r="W12" t="s">
        <v>87</v>
      </c>
      <c r="X12" t="s">
        <v>82</v>
      </c>
      <c r="Y12">
        <v>1</v>
      </c>
      <c r="Z12" s="2">
        <v>6.7199999999999994E-5</v>
      </c>
      <c r="AA12">
        <v>4</v>
      </c>
    </row>
    <row r="13" spans="1:27" x14ac:dyDescent="0.3">
      <c r="A13">
        <v>12</v>
      </c>
      <c r="B13" t="s">
        <v>88</v>
      </c>
      <c r="C13" t="s">
        <v>89</v>
      </c>
      <c r="D13" t="s">
        <v>50</v>
      </c>
      <c r="E13" t="s">
        <v>50</v>
      </c>
      <c r="F13" t="s">
        <v>78</v>
      </c>
      <c r="G13" t="s">
        <v>30</v>
      </c>
      <c r="H13" t="s">
        <v>44</v>
      </c>
      <c r="I13" t="s">
        <v>79</v>
      </c>
      <c r="J13" t="s">
        <v>59</v>
      </c>
      <c r="K13" t="s">
        <v>33</v>
      </c>
      <c r="L13">
        <v>1</v>
      </c>
      <c r="M13" t="s">
        <v>34</v>
      </c>
      <c r="N13" t="s">
        <v>34</v>
      </c>
      <c r="O13">
        <v>1</v>
      </c>
      <c r="P13" t="s">
        <v>34</v>
      </c>
      <c r="Q13">
        <v>1</v>
      </c>
      <c r="S13">
        <v>30</v>
      </c>
      <c r="T13" t="s">
        <v>35</v>
      </c>
      <c r="V13" t="s">
        <v>80</v>
      </c>
      <c r="W13" t="s">
        <v>90</v>
      </c>
      <c r="X13" t="s">
        <v>54</v>
      </c>
      <c r="Y13">
        <v>1</v>
      </c>
      <c r="Z13">
        <v>4.03025E-4</v>
      </c>
      <c r="AA13">
        <v>5</v>
      </c>
    </row>
    <row r="14" spans="1:27" x14ac:dyDescent="0.3">
      <c r="A14">
        <v>13</v>
      </c>
      <c r="B14" t="s">
        <v>91</v>
      </c>
      <c r="C14" t="s">
        <v>92</v>
      </c>
      <c r="D14" t="s">
        <v>50</v>
      </c>
      <c r="E14" t="s">
        <v>50</v>
      </c>
      <c r="F14" t="s">
        <v>51</v>
      </c>
      <c r="G14" t="s">
        <v>30</v>
      </c>
      <c r="H14" t="s">
        <v>44</v>
      </c>
      <c r="I14" t="s">
        <v>52</v>
      </c>
      <c r="J14" t="s">
        <v>59</v>
      </c>
      <c r="K14" t="s">
        <v>33</v>
      </c>
      <c r="L14">
        <v>1</v>
      </c>
      <c r="M14" t="s">
        <v>34</v>
      </c>
      <c r="N14" t="s">
        <v>34</v>
      </c>
      <c r="O14">
        <v>1</v>
      </c>
      <c r="P14" t="s">
        <v>34</v>
      </c>
      <c r="Q14">
        <v>1</v>
      </c>
      <c r="S14">
        <v>25</v>
      </c>
      <c r="T14" t="s">
        <v>35</v>
      </c>
      <c r="V14" t="s">
        <v>80</v>
      </c>
      <c r="W14" t="s">
        <v>61</v>
      </c>
      <c r="X14" t="s">
        <v>54</v>
      </c>
      <c r="Y14">
        <v>1</v>
      </c>
      <c r="Z14">
        <v>3.3585400000000001E-4</v>
      </c>
      <c r="AA14">
        <v>5</v>
      </c>
    </row>
    <row r="15" spans="1:27" x14ac:dyDescent="0.3">
      <c r="A15">
        <v>14</v>
      </c>
      <c r="B15" t="s">
        <v>93</v>
      </c>
      <c r="C15" t="s">
        <v>94</v>
      </c>
      <c r="D15" t="s">
        <v>50</v>
      </c>
      <c r="E15" t="s">
        <v>50</v>
      </c>
      <c r="F15" t="s">
        <v>57</v>
      </c>
      <c r="G15" t="s">
        <v>95</v>
      </c>
      <c r="H15" t="s">
        <v>96</v>
      </c>
      <c r="I15" t="s">
        <v>97</v>
      </c>
      <c r="J15" t="s">
        <v>32</v>
      </c>
      <c r="K15" t="s">
        <v>33</v>
      </c>
      <c r="L15">
        <v>1</v>
      </c>
      <c r="M15" t="s">
        <v>34</v>
      </c>
      <c r="N15" t="s">
        <v>34</v>
      </c>
      <c r="O15">
        <v>1</v>
      </c>
      <c r="P15" t="s">
        <v>34</v>
      </c>
      <c r="Q15">
        <v>1</v>
      </c>
      <c r="S15">
        <v>40</v>
      </c>
      <c r="T15" t="s">
        <v>35</v>
      </c>
      <c r="V15" t="s">
        <v>65</v>
      </c>
      <c r="W15" t="s">
        <v>98</v>
      </c>
      <c r="X15" t="s">
        <v>75</v>
      </c>
      <c r="Y15">
        <v>1</v>
      </c>
      <c r="Z15">
        <v>5.3736699999999997E-4</v>
      </c>
      <c r="AA15">
        <v>4</v>
      </c>
    </row>
    <row r="16" spans="1:27" x14ac:dyDescent="0.3">
      <c r="A16">
        <v>15</v>
      </c>
      <c r="B16" t="s">
        <v>99</v>
      </c>
      <c r="C16" t="s">
        <v>100</v>
      </c>
      <c r="D16" t="s">
        <v>50</v>
      </c>
      <c r="E16" t="s">
        <v>50</v>
      </c>
      <c r="F16" t="s">
        <v>57</v>
      </c>
      <c r="G16" t="s">
        <v>30</v>
      </c>
      <c r="H16" t="s">
        <v>44</v>
      </c>
      <c r="I16" t="s">
        <v>58</v>
      </c>
      <c r="J16" t="s">
        <v>59</v>
      </c>
      <c r="K16" t="s">
        <v>33</v>
      </c>
      <c r="L16">
        <v>1</v>
      </c>
      <c r="M16" t="s">
        <v>34</v>
      </c>
      <c r="N16" t="s">
        <v>34</v>
      </c>
      <c r="O16">
        <v>1</v>
      </c>
      <c r="P16" t="s">
        <v>34</v>
      </c>
      <c r="Q16">
        <v>1</v>
      </c>
      <c r="S16">
        <v>50</v>
      </c>
      <c r="T16" t="s">
        <v>35</v>
      </c>
      <c r="V16" t="s">
        <v>65</v>
      </c>
      <c r="W16" t="s">
        <v>61</v>
      </c>
      <c r="X16" t="s">
        <v>101</v>
      </c>
      <c r="Y16">
        <v>1</v>
      </c>
      <c r="Z16">
        <v>6.7170900000000004E-4</v>
      </c>
      <c r="AA16">
        <v>5</v>
      </c>
    </row>
    <row r="17" spans="1:27" x14ac:dyDescent="0.3">
      <c r="A17">
        <v>16</v>
      </c>
      <c r="B17" t="s">
        <v>102</v>
      </c>
      <c r="C17" t="s">
        <v>103</v>
      </c>
      <c r="D17" t="s">
        <v>50</v>
      </c>
      <c r="E17" t="s">
        <v>50</v>
      </c>
      <c r="F17" t="s">
        <v>57</v>
      </c>
      <c r="G17" t="s">
        <v>30</v>
      </c>
      <c r="H17" t="s">
        <v>44</v>
      </c>
      <c r="I17" t="s">
        <v>58</v>
      </c>
      <c r="J17" t="s">
        <v>59</v>
      </c>
      <c r="K17" t="s">
        <v>33</v>
      </c>
      <c r="L17">
        <v>1</v>
      </c>
      <c r="M17" t="s">
        <v>34</v>
      </c>
      <c r="N17" t="s">
        <v>34</v>
      </c>
      <c r="O17">
        <v>1</v>
      </c>
      <c r="P17" t="s">
        <v>34</v>
      </c>
      <c r="Q17">
        <v>1</v>
      </c>
      <c r="S17">
        <v>35</v>
      </c>
      <c r="T17" t="s">
        <v>35</v>
      </c>
      <c r="V17" t="s">
        <v>65</v>
      </c>
      <c r="W17" t="s">
        <v>61</v>
      </c>
      <c r="X17" t="s">
        <v>101</v>
      </c>
      <c r="Y17">
        <v>1</v>
      </c>
      <c r="Z17">
        <v>4.7019599999999998E-4</v>
      </c>
      <c r="AA17">
        <v>5</v>
      </c>
    </row>
    <row r="18" spans="1:27" x14ac:dyDescent="0.3">
      <c r="A18">
        <v>17</v>
      </c>
      <c r="B18" t="s">
        <v>104</v>
      </c>
      <c r="C18" t="s">
        <v>105</v>
      </c>
      <c r="D18" t="s">
        <v>50</v>
      </c>
      <c r="E18" t="s">
        <v>50</v>
      </c>
      <c r="F18" t="s">
        <v>57</v>
      </c>
      <c r="G18" t="s">
        <v>30</v>
      </c>
      <c r="H18" t="s">
        <v>44</v>
      </c>
      <c r="I18" t="s">
        <v>58</v>
      </c>
      <c r="J18" t="s">
        <v>59</v>
      </c>
      <c r="K18" t="s">
        <v>33</v>
      </c>
      <c r="L18">
        <v>1</v>
      </c>
      <c r="M18" t="s">
        <v>34</v>
      </c>
      <c r="N18" t="s">
        <v>34</v>
      </c>
      <c r="O18">
        <v>1</v>
      </c>
      <c r="P18" t="s">
        <v>34</v>
      </c>
      <c r="Q18">
        <v>1</v>
      </c>
      <c r="S18">
        <v>50</v>
      </c>
      <c r="T18" t="s">
        <v>35</v>
      </c>
      <c r="V18" t="s">
        <v>65</v>
      </c>
      <c r="W18" t="s">
        <v>61</v>
      </c>
      <c r="X18" t="s">
        <v>101</v>
      </c>
      <c r="Y18">
        <v>1</v>
      </c>
      <c r="Z18">
        <v>6.7170900000000004E-4</v>
      </c>
      <c r="AA18">
        <v>5</v>
      </c>
    </row>
    <row r="19" spans="1:27" x14ac:dyDescent="0.3">
      <c r="A19">
        <v>18</v>
      </c>
      <c r="B19" t="s">
        <v>106</v>
      </c>
      <c r="C19" t="s">
        <v>107</v>
      </c>
      <c r="D19" t="s">
        <v>50</v>
      </c>
      <c r="E19" t="s">
        <v>50</v>
      </c>
      <c r="F19" t="s">
        <v>51</v>
      </c>
      <c r="G19" t="s">
        <v>30</v>
      </c>
      <c r="H19" t="s">
        <v>44</v>
      </c>
      <c r="I19" t="s">
        <v>108</v>
      </c>
      <c r="J19" t="s">
        <v>32</v>
      </c>
      <c r="K19" t="s">
        <v>33</v>
      </c>
      <c r="L19">
        <v>1</v>
      </c>
      <c r="M19" t="s">
        <v>34</v>
      </c>
      <c r="N19" t="s">
        <v>34</v>
      </c>
      <c r="O19">
        <v>1</v>
      </c>
      <c r="P19" t="s">
        <v>34</v>
      </c>
      <c r="Q19">
        <v>1</v>
      </c>
      <c r="S19">
        <v>8</v>
      </c>
      <c r="T19" t="s">
        <v>35</v>
      </c>
      <c r="V19" t="s">
        <v>53</v>
      </c>
      <c r="X19" t="s">
        <v>75</v>
      </c>
      <c r="Y19">
        <v>1</v>
      </c>
      <c r="Z19">
        <v>1.0747300000000001E-4</v>
      </c>
      <c r="AA19">
        <v>4</v>
      </c>
    </row>
    <row r="20" spans="1:27" x14ac:dyDescent="0.3">
      <c r="A20">
        <v>19</v>
      </c>
      <c r="B20" t="s">
        <v>109</v>
      </c>
      <c r="C20" t="s">
        <v>110</v>
      </c>
      <c r="D20" t="s">
        <v>50</v>
      </c>
      <c r="E20" t="s">
        <v>50</v>
      </c>
      <c r="F20" t="s">
        <v>57</v>
      </c>
      <c r="G20" t="s">
        <v>30</v>
      </c>
      <c r="H20" t="s">
        <v>44</v>
      </c>
      <c r="I20" t="s">
        <v>58</v>
      </c>
      <c r="J20" t="s">
        <v>45</v>
      </c>
      <c r="K20" t="s">
        <v>33</v>
      </c>
      <c r="L20">
        <v>1</v>
      </c>
      <c r="M20" t="s">
        <v>34</v>
      </c>
      <c r="N20" t="s">
        <v>34</v>
      </c>
      <c r="O20">
        <v>1</v>
      </c>
      <c r="P20" t="s">
        <v>34</v>
      </c>
      <c r="Q20">
        <v>1</v>
      </c>
      <c r="S20">
        <v>100</v>
      </c>
      <c r="T20" t="s">
        <v>35</v>
      </c>
      <c r="W20" t="s">
        <v>61</v>
      </c>
      <c r="X20" t="s">
        <v>54</v>
      </c>
      <c r="Y20">
        <v>1</v>
      </c>
      <c r="Z20">
        <v>1.3434180000000001E-3</v>
      </c>
      <c r="AA20">
        <v>6</v>
      </c>
    </row>
    <row r="21" spans="1:27" x14ac:dyDescent="0.3">
      <c r="A21">
        <v>20</v>
      </c>
      <c r="B21" t="s">
        <v>111</v>
      </c>
      <c r="C21" t="s">
        <v>112</v>
      </c>
      <c r="D21" t="s">
        <v>50</v>
      </c>
      <c r="E21" t="s">
        <v>50</v>
      </c>
      <c r="F21" t="s">
        <v>57</v>
      </c>
      <c r="G21" t="s">
        <v>30</v>
      </c>
      <c r="H21" t="s">
        <v>44</v>
      </c>
      <c r="I21" t="s">
        <v>58</v>
      </c>
      <c r="J21" t="s">
        <v>32</v>
      </c>
      <c r="K21" t="s">
        <v>33</v>
      </c>
      <c r="L21">
        <v>1</v>
      </c>
      <c r="M21" t="s">
        <v>34</v>
      </c>
      <c r="N21" t="s">
        <v>34</v>
      </c>
      <c r="O21">
        <v>1</v>
      </c>
      <c r="P21" t="s">
        <v>34</v>
      </c>
      <c r="Q21">
        <v>1</v>
      </c>
      <c r="S21">
        <v>20</v>
      </c>
      <c r="T21" t="s">
        <v>35</v>
      </c>
      <c r="W21" t="s">
        <v>61</v>
      </c>
      <c r="X21" t="s">
        <v>54</v>
      </c>
      <c r="Y21">
        <v>1</v>
      </c>
      <c r="Z21">
        <v>2.6868399999999999E-4</v>
      </c>
      <c r="AA21">
        <v>4</v>
      </c>
    </row>
    <row r="22" spans="1:27" x14ac:dyDescent="0.3">
      <c r="A22">
        <v>21</v>
      </c>
      <c r="B22" t="s">
        <v>113</v>
      </c>
      <c r="C22" t="s">
        <v>114</v>
      </c>
      <c r="D22" t="s">
        <v>50</v>
      </c>
      <c r="E22" t="s">
        <v>50</v>
      </c>
      <c r="F22" t="s">
        <v>51</v>
      </c>
      <c r="G22" t="s">
        <v>30</v>
      </c>
      <c r="H22" t="s">
        <v>44</v>
      </c>
      <c r="I22" t="s">
        <v>52</v>
      </c>
      <c r="J22" t="s">
        <v>45</v>
      </c>
      <c r="K22" t="s">
        <v>33</v>
      </c>
      <c r="L22">
        <v>1</v>
      </c>
      <c r="M22" t="s">
        <v>34</v>
      </c>
      <c r="N22" t="s">
        <v>34</v>
      </c>
      <c r="O22">
        <v>1</v>
      </c>
      <c r="P22" t="s">
        <v>34</v>
      </c>
      <c r="Q22">
        <v>1</v>
      </c>
      <c r="S22">
        <v>4</v>
      </c>
      <c r="T22" t="s">
        <v>35</v>
      </c>
      <c r="V22" s="1" t="s">
        <v>115</v>
      </c>
      <c r="W22" s="1" t="s">
        <v>115</v>
      </c>
      <c r="X22" t="s">
        <v>116</v>
      </c>
      <c r="Y22">
        <v>1</v>
      </c>
      <c r="Z22" s="2">
        <v>5.3699999999999997E-5</v>
      </c>
      <c r="AA22">
        <v>6</v>
      </c>
    </row>
    <row r="23" spans="1:27" x14ac:dyDescent="0.3">
      <c r="A23">
        <v>22</v>
      </c>
      <c r="B23" t="s">
        <v>117</v>
      </c>
      <c r="C23" t="s">
        <v>118</v>
      </c>
      <c r="D23" t="s">
        <v>119</v>
      </c>
      <c r="E23" t="s">
        <v>120</v>
      </c>
      <c r="F23" t="s">
        <v>121</v>
      </c>
      <c r="G23" t="s">
        <v>122</v>
      </c>
      <c r="H23" t="s">
        <v>44</v>
      </c>
      <c r="I23" t="s">
        <v>123</v>
      </c>
      <c r="J23" t="s">
        <v>32</v>
      </c>
      <c r="K23" t="s">
        <v>33</v>
      </c>
      <c r="L23">
        <v>1</v>
      </c>
      <c r="M23" t="s">
        <v>34</v>
      </c>
      <c r="N23" t="s">
        <v>34</v>
      </c>
      <c r="O23">
        <v>1</v>
      </c>
      <c r="P23" t="s">
        <v>34</v>
      </c>
      <c r="Q23">
        <v>1</v>
      </c>
      <c r="S23">
        <v>50</v>
      </c>
      <c r="T23" t="s">
        <v>35</v>
      </c>
      <c r="V23" t="s">
        <v>65</v>
      </c>
      <c r="W23" t="s">
        <v>61</v>
      </c>
      <c r="X23" t="s">
        <v>75</v>
      </c>
      <c r="Y23">
        <v>1</v>
      </c>
      <c r="Z23">
        <v>6.7170900000000004E-4</v>
      </c>
      <c r="AA23">
        <v>7</v>
      </c>
    </row>
    <row r="24" spans="1:27" x14ac:dyDescent="0.3">
      <c r="A24">
        <v>23</v>
      </c>
      <c r="B24" t="s">
        <v>124</v>
      </c>
      <c r="C24" t="s">
        <v>125</v>
      </c>
      <c r="D24" t="s">
        <v>50</v>
      </c>
      <c r="E24" t="s">
        <v>50</v>
      </c>
      <c r="F24" t="s">
        <v>126</v>
      </c>
      <c r="G24" t="s">
        <v>95</v>
      </c>
      <c r="H24" t="s">
        <v>96</v>
      </c>
      <c r="J24" t="s">
        <v>32</v>
      </c>
      <c r="K24" t="s">
        <v>33</v>
      </c>
      <c r="L24">
        <v>1</v>
      </c>
      <c r="M24" t="s">
        <v>34</v>
      </c>
      <c r="N24" t="s">
        <v>34</v>
      </c>
      <c r="O24">
        <v>1</v>
      </c>
      <c r="P24" t="s">
        <v>34</v>
      </c>
      <c r="Q24">
        <v>1</v>
      </c>
      <c r="S24">
        <v>285</v>
      </c>
      <c r="T24" t="s">
        <v>35</v>
      </c>
      <c r="W24" t="s">
        <v>61</v>
      </c>
      <c r="X24" t="s">
        <v>75</v>
      </c>
      <c r="Y24">
        <v>1</v>
      </c>
      <c r="Z24">
        <v>3.8287410000000001E-3</v>
      </c>
      <c r="AA24">
        <v>4</v>
      </c>
    </row>
    <row r="25" spans="1:27" x14ac:dyDescent="0.3">
      <c r="A25">
        <v>24</v>
      </c>
      <c r="B25" t="s">
        <v>127</v>
      </c>
      <c r="C25" t="s">
        <v>128</v>
      </c>
      <c r="D25" t="s">
        <v>50</v>
      </c>
      <c r="E25" t="s">
        <v>50</v>
      </c>
      <c r="F25" t="s">
        <v>129</v>
      </c>
      <c r="G25" t="s">
        <v>95</v>
      </c>
      <c r="H25" t="s">
        <v>96</v>
      </c>
      <c r="J25" t="s">
        <v>32</v>
      </c>
      <c r="K25" t="s">
        <v>33</v>
      </c>
      <c r="L25">
        <v>1</v>
      </c>
      <c r="M25" t="s">
        <v>34</v>
      </c>
      <c r="N25" t="s">
        <v>34</v>
      </c>
      <c r="O25">
        <v>1</v>
      </c>
      <c r="P25" t="s">
        <v>34</v>
      </c>
      <c r="Q25">
        <v>1</v>
      </c>
      <c r="S25">
        <v>285</v>
      </c>
      <c r="T25" t="s">
        <v>35</v>
      </c>
      <c r="W25" t="s">
        <v>61</v>
      </c>
      <c r="X25" t="s">
        <v>75</v>
      </c>
      <c r="Y25">
        <v>1</v>
      </c>
      <c r="Z25">
        <v>3.8287410000000001E-3</v>
      </c>
      <c r="AA25">
        <v>4</v>
      </c>
    </row>
    <row r="26" spans="1:27" x14ac:dyDescent="0.3">
      <c r="A26">
        <v>25</v>
      </c>
      <c r="B26" t="s">
        <v>130</v>
      </c>
      <c r="C26" t="s">
        <v>131</v>
      </c>
      <c r="D26" t="s">
        <v>50</v>
      </c>
      <c r="E26" t="s">
        <v>50</v>
      </c>
      <c r="F26" t="s">
        <v>132</v>
      </c>
      <c r="G26" t="s">
        <v>95</v>
      </c>
      <c r="H26" t="s">
        <v>96</v>
      </c>
      <c r="J26" t="s">
        <v>32</v>
      </c>
      <c r="K26" t="s">
        <v>33</v>
      </c>
      <c r="L26">
        <v>1</v>
      </c>
      <c r="M26" t="s">
        <v>34</v>
      </c>
      <c r="N26" t="s">
        <v>34</v>
      </c>
      <c r="O26">
        <v>1</v>
      </c>
      <c r="P26" t="s">
        <v>34</v>
      </c>
      <c r="Q26">
        <v>1</v>
      </c>
      <c r="S26">
        <v>32</v>
      </c>
      <c r="T26" t="s">
        <v>35</v>
      </c>
      <c r="W26" t="s">
        <v>61</v>
      </c>
      <c r="X26" t="s">
        <v>75</v>
      </c>
      <c r="Y26">
        <v>1</v>
      </c>
      <c r="Z26">
        <v>4.29894E-4</v>
      </c>
      <c r="AA26">
        <v>4</v>
      </c>
    </row>
    <row r="27" spans="1:27" x14ac:dyDescent="0.3">
      <c r="A27">
        <v>26</v>
      </c>
      <c r="B27" t="s">
        <v>133</v>
      </c>
      <c r="C27" t="s">
        <v>134</v>
      </c>
      <c r="D27" t="s">
        <v>50</v>
      </c>
      <c r="E27" t="s">
        <v>50</v>
      </c>
      <c r="F27" t="s">
        <v>132</v>
      </c>
      <c r="G27" t="s">
        <v>95</v>
      </c>
      <c r="H27" t="s">
        <v>96</v>
      </c>
      <c r="J27" t="s">
        <v>32</v>
      </c>
      <c r="K27" t="s">
        <v>33</v>
      </c>
      <c r="L27">
        <v>1</v>
      </c>
      <c r="M27" t="s">
        <v>34</v>
      </c>
      <c r="N27" t="s">
        <v>34</v>
      </c>
      <c r="O27">
        <v>1</v>
      </c>
      <c r="P27" t="s">
        <v>34</v>
      </c>
      <c r="Q27">
        <v>1</v>
      </c>
      <c r="S27">
        <v>1</v>
      </c>
      <c r="T27" t="s">
        <v>35</v>
      </c>
      <c r="W27" t="s">
        <v>61</v>
      </c>
      <c r="X27" t="s">
        <v>75</v>
      </c>
      <c r="Y27">
        <v>1</v>
      </c>
      <c r="Z27" s="2">
        <v>1.34E-5</v>
      </c>
      <c r="AA27">
        <v>4</v>
      </c>
    </row>
    <row r="28" spans="1:27" x14ac:dyDescent="0.3">
      <c r="A28">
        <v>27</v>
      </c>
      <c r="B28" t="s">
        <v>135</v>
      </c>
      <c r="C28" t="s">
        <v>136</v>
      </c>
      <c r="D28" t="s">
        <v>50</v>
      </c>
      <c r="E28" t="s">
        <v>50</v>
      </c>
      <c r="F28" t="s">
        <v>51</v>
      </c>
      <c r="G28" t="s">
        <v>30</v>
      </c>
      <c r="H28" t="s">
        <v>44</v>
      </c>
      <c r="I28" t="s">
        <v>52</v>
      </c>
      <c r="J28" t="s">
        <v>45</v>
      </c>
      <c r="K28" t="s">
        <v>33</v>
      </c>
      <c r="L28">
        <v>1</v>
      </c>
      <c r="M28" t="s">
        <v>34</v>
      </c>
      <c r="N28" t="s">
        <v>34</v>
      </c>
      <c r="O28">
        <v>1</v>
      </c>
      <c r="P28" t="s">
        <v>34</v>
      </c>
      <c r="Q28">
        <v>1</v>
      </c>
      <c r="S28">
        <v>3</v>
      </c>
      <c r="T28" t="s">
        <v>35</v>
      </c>
      <c r="V28" s="1" t="s">
        <v>115</v>
      </c>
      <c r="W28" s="1" t="s">
        <v>115</v>
      </c>
      <c r="X28" t="s">
        <v>116</v>
      </c>
      <c r="Y28">
        <v>1</v>
      </c>
      <c r="Z28" s="2">
        <v>4.0299999999999997E-5</v>
      </c>
      <c r="AA28">
        <v>6</v>
      </c>
    </row>
    <row r="29" spans="1:27" x14ac:dyDescent="0.3">
      <c r="A29">
        <v>28</v>
      </c>
      <c r="B29" t="s">
        <v>137</v>
      </c>
      <c r="C29" t="s">
        <v>138</v>
      </c>
      <c r="D29" t="s">
        <v>50</v>
      </c>
      <c r="E29" t="s">
        <v>50</v>
      </c>
      <c r="F29" t="s">
        <v>51</v>
      </c>
      <c r="G29" t="s">
        <v>30</v>
      </c>
      <c r="H29" t="s">
        <v>44</v>
      </c>
      <c r="I29" t="s">
        <v>52</v>
      </c>
      <c r="J29" t="s">
        <v>45</v>
      </c>
      <c r="K29" t="s">
        <v>33</v>
      </c>
      <c r="L29">
        <v>1</v>
      </c>
      <c r="M29" t="s">
        <v>34</v>
      </c>
      <c r="N29" t="s">
        <v>34</v>
      </c>
      <c r="O29">
        <v>1</v>
      </c>
      <c r="P29" t="s">
        <v>34</v>
      </c>
      <c r="Q29">
        <v>1</v>
      </c>
      <c r="S29">
        <v>4</v>
      </c>
      <c r="T29" t="s">
        <v>35</v>
      </c>
      <c r="V29" s="1" t="s">
        <v>115</v>
      </c>
      <c r="W29" s="1" t="s">
        <v>115</v>
      </c>
      <c r="X29" t="s">
        <v>116</v>
      </c>
      <c r="Y29">
        <v>1</v>
      </c>
      <c r="Z29" s="2">
        <v>5.3699999999999997E-5</v>
      </c>
      <c r="AA29">
        <v>6</v>
      </c>
    </row>
    <row r="30" spans="1:27" x14ac:dyDescent="0.3">
      <c r="A30">
        <v>29</v>
      </c>
      <c r="B30" t="s">
        <v>139</v>
      </c>
      <c r="C30" t="s">
        <v>140</v>
      </c>
      <c r="D30" t="s">
        <v>50</v>
      </c>
      <c r="E30" t="s">
        <v>50</v>
      </c>
      <c r="F30" t="s">
        <v>51</v>
      </c>
      <c r="G30" t="s">
        <v>30</v>
      </c>
      <c r="H30" t="s">
        <v>44</v>
      </c>
      <c r="I30" t="s">
        <v>52</v>
      </c>
      <c r="J30" t="s">
        <v>45</v>
      </c>
      <c r="K30" t="s">
        <v>33</v>
      </c>
      <c r="L30">
        <v>1</v>
      </c>
      <c r="M30" t="s">
        <v>34</v>
      </c>
      <c r="N30" t="s">
        <v>34</v>
      </c>
      <c r="O30">
        <v>1</v>
      </c>
      <c r="P30" t="s">
        <v>34</v>
      </c>
      <c r="Q30">
        <v>1</v>
      </c>
      <c r="S30">
        <v>4</v>
      </c>
      <c r="T30" t="s">
        <v>35</v>
      </c>
      <c r="V30" s="1" t="s">
        <v>115</v>
      </c>
      <c r="W30" s="1" t="s">
        <v>115</v>
      </c>
      <c r="X30" t="s">
        <v>116</v>
      </c>
      <c r="Y30">
        <v>1</v>
      </c>
      <c r="Z30" s="2">
        <v>5.3699999999999997E-5</v>
      </c>
      <c r="AA30">
        <v>6</v>
      </c>
    </row>
    <row r="31" spans="1:27" x14ac:dyDescent="0.3">
      <c r="A31">
        <v>30</v>
      </c>
      <c r="B31" t="s">
        <v>141</v>
      </c>
      <c r="C31" t="s">
        <v>142</v>
      </c>
      <c r="D31" t="s">
        <v>50</v>
      </c>
      <c r="E31" t="s">
        <v>50</v>
      </c>
      <c r="F31" t="s">
        <v>51</v>
      </c>
      <c r="G31" t="s">
        <v>30</v>
      </c>
      <c r="H31" t="s">
        <v>44</v>
      </c>
      <c r="I31" t="s">
        <v>52</v>
      </c>
      <c r="J31" t="s">
        <v>45</v>
      </c>
      <c r="K31" t="s">
        <v>33</v>
      </c>
      <c r="L31">
        <v>1</v>
      </c>
      <c r="M31" t="s">
        <v>34</v>
      </c>
      <c r="N31" t="s">
        <v>34</v>
      </c>
      <c r="O31">
        <v>1</v>
      </c>
      <c r="P31" t="s">
        <v>34</v>
      </c>
      <c r="Q31">
        <v>1</v>
      </c>
      <c r="S31">
        <v>4</v>
      </c>
      <c r="T31" t="s">
        <v>35</v>
      </c>
      <c r="V31" s="1" t="s">
        <v>115</v>
      </c>
      <c r="W31" s="1" t="s">
        <v>115</v>
      </c>
      <c r="X31" t="s">
        <v>116</v>
      </c>
      <c r="Y31">
        <v>1</v>
      </c>
      <c r="Z31" s="2">
        <v>5.3699999999999997E-5</v>
      </c>
      <c r="AA31">
        <v>6</v>
      </c>
    </row>
    <row r="32" spans="1:27" x14ac:dyDescent="0.3">
      <c r="A32">
        <v>31</v>
      </c>
      <c r="B32" t="s">
        <v>143</v>
      </c>
      <c r="C32" t="s">
        <v>144</v>
      </c>
      <c r="D32" t="s">
        <v>50</v>
      </c>
      <c r="E32" t="s">
        <v>50</v>
      </c>
      <c r="F32" t="s">
        <v>51</v>
      </c>
      <c r="G32" t="s">
        <v>30</v>
      </c>
      <c r="H32" t="s">
        <v>44</v>
      </c>
      <c r="I32" t="s">
        <v>52</v>
      </c>
      <c r="J32" t="s">
        <v>45</v>
      </c>
      <c r="K32" t="s">
        <v>33</v>
      </c>
      <c r="L32">
        <v>1</v>
      </c>
      <c r="M32" t="s">
        <v>34</v>
      </c>
      <c r="N32" t="s">
        <v>34</v>
      </c>
      <c r="O32">
        <v>1</v>
      </c>
      <c r="P32" t="s">
        <v>34</v>
      </c>
      <c r="Q32">
        <v>1</v>
      </c>
      <c r="S32">
        <v>4</v>
      </c>
      <c r="T32" t="s">
        <v>35</v>
      </c>
      <c r="V32" s="1" t="s">
        <v>115</v>
      </c>
      <c r="W32" s="1" t="s">
        <v>115</v>
      </c>
      <c r="X32" t="s">
        <v>116</v>
      </c>
      <c r="Y32">
        <v>1</v>
      </c>
      <c r="Z32" s="2">
        <v>5.3699999999999997E-5</v>
      </c>
      <c r="AA32">
        <v>6</v>
      </c>
    </row>
    <row r="33" spans="1:27" x14ac:dyDescent="0.3">
      <c r="A33">
        <v>32</v>
      </c>
      <c r="B33" t="s">
        <v>145</v>
      </c>
      <c r="C33" t="s">
        <v>146</v>
      </c>
      <c r="D33" t="s">
        <v>50</v>
      </c>
      <c r="E33" t="s">
        <v>50</v>
      </c>
      <c r="F33" t="s">
        <v>51</v>
      </c>
      <c r="G33" t="s">
        <v>30</v>
      </c>
      <c r="H33" t="s">
        <v>44</v>
      </c>
      <c r="I33" t="s">
        <v>52</v>
      </c>
      <c r="J33" t="s">
        <v>45</v>
      </c>
      <c r="K33" t="s">
        <v>33</v>
      </c>
      <c r="L33">
        <v>1</v>
      </c>
      <c r="M33" t="s">
        <v>34</v>
      </c>
      <c r="N33" t="s">
        <v>34</v>
      </c>
      <c r="O33">
        <v>1</v>
      </c>
      <c r="P33" t="s">
        <v>34</v>
      </c>
      <c r="Q33">
        <v>1</v>
      </c>
      <c r="S33">
        <v>4</v>
      </c>
      <c r="T33" t="s">
        <v>35</v>
      </c>
      <c r="V33" s="1" t="s">
        <v>115</v>
      </c>
      <c r="W33" s="1" t="s">
        <v>115</v>
      </c>
      <c r="X33" t="s">
        <v>116</v>
      </c>
      <c r="Y33">
        <v>1</v>
      </c>
      <c r="Z33" s="2">
        <v>5.3699999999999997E-5</v>
      </c>
      <c r="AA33">
        <v>6</v>
      </c>
    </row>
    <row r="34" spans="1:27" x14ac:dyDescent="0.3">
      <c r="A34">
        <v>33</v>
      </c>
      <c r="B34" t="s">
        <v>147</v>
      </c>
      <c r="C34" t="s">
        <v>148</v>
      </c>
      <c r="D34" t="s">
        <v>50</v>
      </c>
      <c r="E34" t="s">
        <v>50</v>
      </c>
      <c r="F34" t="s">
        <v>51</v>
      </c>
      <c r="G34" t="s">
        <v>30</v>
      </c>
      <c r="H34" t="s">
        <v>44</v>
      </c>
      <c r="I34" t="s">
        <v>52</v>
      </c>
      <c r="J34" t="s">
        <v>45</v>
      </c>
      <c r="K34" t="s">
        <v>33</v>
      </c>
      <c r="L34">
        <v>1</v>
      </c>
      <c r="M34" t="s">
        <v>34</v>
      </c>
      <c r="N34" t="s">
        <v>34</v>
      </c>
      <c r="O34">
        <v>1</v>
      </c>
      <c r="P34" t="s">
        <v>34</v>
      </c>
      <c r="Q34">
        <v>1</v>
      </c>
      <c r="S34">
        <v>4</v>
      </c>
      <c r="T34" t="s">
        <v>35</v>
      </c>
      <c r="V34" s="1" t="s">
        <v>115</v>
      </c>
      <c r="W34" s="1" t="s">
        <v>115</v>
      </c>
      <c r="X34" t="s">
        <v>82</v>
      </c>
      <c r="Y34">
        <v>1</v>
      </c>
      <c r="Z34" s="2">
        <v>5.3699999999999997E-5</v>
      </c>
      <c r="AA34">
        <v>6</v>
      </c>
    </row>
    <row r="35" spans="1:27" x14ac:dyDescent="0.3">
      <c r="A35">
        <v>34</v>
      </c>
      <c r="B35" t="s">
        <v>149</v>
      </c>
      <c r="C35" t="s">
        <v>150</v>
      </c>
      <c r="D35" t="s">
        <v>50</v>
      </c>
      <c r="E35" t="s">
        <v>50</v>
      </c>
      <c r="F35" t="s">
        <v>51</v>
      </c>
      <c r="G35" t="s">
        <v>30</v>
      </c>
      <c r="H35" t="s">
        <v>44</v>
      </c>
      <c r="I35" t="s">
        <v>52</v>
      </c>
      <c r="J35" t="s">
        <v>45</v>
      </c>
      <c r="K35" t="s">
        <v>33</v>
      </c>
      <c r="L35">
        <v>1</v>
      </c>
      <c r="M35" t="s">
        <v>34</v>
      </c>
      <c r="N35" t="s">
        <v>34</v>
      </c>
      <c r="O35">
        <v>1</v>
      </c>
      <c r="P35" t="s">
        <v>34</v>
      </c>
      <c r="Q35">
        <v>1</v>
      </c>
      <c r="S35">
        <v>4</v>
      </c>
      <c r="T35" t="s">
        <v>35</v>
      </c>
      <c r="V35" s="1" t="s">
        <v>115</v>
      </c>
      <c r="W35" s="1" t="s">
        <v>115</v>
      </c>
      <c r="X35" t="s">
        <v>116</v>
      </c>
      <c r="Y35">
        <v>1</v>
      </c>
      <c r="Z35" s="2">
        <v>5.3699999999999997E-5</v>
      </c>
      <c r="AA35">
        <v>6</v>
      </c>
    </row>
    <row r="36" spans="1:27" x14ac:dyDescent="0.3">
      <c r="A36">
        <v>35</v>
      </c>
      <c r="B36" t="s">
        <v>151</v>
      </c>
      <c r="C36" t="s">
        <v>152</v>
      </c>
      <c r="D36" t="s">
        <v>28</v>
      </c>
      <c r="E36" t="s">
        <v>28</v>
      </c>
      <c r="F36" t="s">
        <v>153</v>
      </c>
      <c r="G36" t="s">
        <v>43</v>
      </c>
      <c r="H36" t="s">
        <v>44</v>
      </c>
      <c r="I36" t="s">
        <v>154</v>
      </c>
      <c r="J36" t="s">
        <v>32</v>
      </c>
      <c r="K36" t="s">
        <v>33</v>
      </c>
      <c r="L36">
        <v>2</v>
      </c>
      <c r="M36" t="s">
        <v>34</v>
      </c>
      <c r="N36" t="s">
        <v>34</v>
      </c>
      <c r="O36">
        <v>1</v>
      </c>
      <c r="P36">
        <v>1</v>
      </c>
      <c r="Q36" t="s">
        <v>34</v>
      </c>
      <c r="S36">
        <v>3</v>
      </c>
      <c r="T36" t="s">
        <v>35</v>
      </c>
      <c r="Y36">
        <v>2</v>
      </c>
      <c r="Z36" s="2">
        <v>8.0599999999999994E-5</v>
      </c>
      <c r="AA36">
        <v>1</v>
      </c>
    </row>
    <row r="37" spans="1:27" x14ac:dyDescent="0.3">
      <c r="A37">
        <v>36</v>
      </c>
      <c r="B37" t="s">
        <v>155</v>
      </c>
      <c r="C37" t="s">
        <v>156</v>
      </c>
      <c r="D37" t="s">
        <v>28</v>
      </c>
      <c r="E37" t="s">
        <v>28</v>
      </c>
      <c r="F37" t="s">
        <v>29</v>
      </c>
      <c r="G37" t="s">
        <v>157</v>
      </c>
      <c r="H37" t="s">
        <v>158</v>
      </c>
      <c r="I37" t="s">
        <v>31</v>
      </c>
      <c r="J37" t="s">
        <v>32</v>
      </c>
      <c r="K37" t="s">
        <v>33</v>
      </c>
      <c r="L37">
        <v>2</v>
      </c>
      <c r="M37" t="s">
        <v>34</v>
      </c>
      <c r="N37" t="s">
        <v>34</v>
      </c>
      <c r="O37">
        <v>1</v>
      </c>
      <c r="P37">
        <v>1</v>
      </c>
      <c r="Q37" t="s">
        <v>34</v>
      </c>
      <c r="S37">
        <v>1</v>
      </c>
      <c r="T37" t="s">
        <v>35</v>
      </c>
      <c r="V37" t="s">
        <v>159</v>
      </c>
      <c r="W37" t="s">
        <v>160</v>
      </c>
      <c r="Y37">
        <v>2</v>
      </c>
      <c r="Z37" s="2">
        <v>2.69E-5</v>
      </c>
      <c r="AA37">
        <v>1</v>
      </c>
    </row>
    <row r="38" spans="1:27" x14ac:dyDescent="0.3">
      <c r="A38">
        <v>37</v>
      </c>
      <c r="B38" t="s">
        <v>161</v>
      </c>
      <c r="C38" t="s">
        <v>162</v>
      </c>
      <c r="D38" t="s">
        <v>28</v>
      </c>
      <c r="E38" t="s">
        <v>28</v>
      </c>
      <c r="F38" t="s">
        <v>163</v>
      </c>
      <c r="G38" t="s">
        <v>164</v>
      </c>
      <c r="I38" t="s">
        <v>31</v>
      </c>
      <c r="J38" t="s">
        <v>59</v>
      </c>
      <c r="K38" t="s">
        <v>33</v>
      </c>
      <c r="L38">
        <v>2</v>
      </c>
      <c r="M38" t="s">
        <v>34</v>
      </c>
      <c r="N38" t="s">
        <v>34</v>
      </c>
      <c r="O38" t="s">
        <v>34</v>
      </c>
      <c r="P38">
        <v>2</v>
      </c>
      <c r="Q38" t="s">
        <v>34</v>
      </c>
      <c r="S38">
        <v>300</v>
      </c>
      <c r="T38" t="s">
        <v>35</v>
      </c>
      <c r="V38" t="s">
        <v>165</v>
      </c>
      <c r="W38" t="s">
        <v>166</v>
      </c>
      <c r="Y38">
        <v>2</v>
      </c>
      <c r="Z38">
        <v>8.0605079999999992E-3</v>
      </c>
      <c r="AA38">
        <v>8</v>
      </c>
    </row>
    <row r="39" spans="1:27" x14ac:dyDescent="0.3">
      <c r="A39">
        <v>38</v>
      </c>
      <c r="B39" t="s">
        <v>167</v>
      </c>
      <c r="C39" t="s">
        <v>168</v>
      </c>
      <c r="D39" t="s">
        <v>50</v>
      </c>
      <c r="E39" t="s">
        <v>50</v>
      </c>
      <c r="F39" t="s">
        <v>68</v>
      </c>
      <c r="G39" t="s">
        <v>95</v>
      </c>
      <c r="H39" t="s">
        <v>96</v>
      </c>
      <c r="I39" t="s">
        <v>169</v>
      </c>
      <c r="J39" t="s">
        <v>32</v>
      </c>
      <c r="K39" t="s">
        <v>33</v>
      </c>
      <c r="L39">
        <v>2</v>
      </c>
      <c r="M39" t="s">
        <v>34</v>
      </c>
      <c r="N39" t="s">
        <v>34</v>
      </c>
      <c r="O39">
        <v>2</v>
      </c>
      <c r="P39" t="s">
        <v>34</v>
      </c>
      <c r="Q39">
        <v>2</v>
      </c>
      <c r="S39">
        <v>52</v>
      </c>
      <c r="T39" t="s">
        <v>35</v>
      </c>
      <c r="V39" t="s">
        <v>170</v>
      </c>
      <c r="W39" t="s">
        <v>87</v>
      </c>
      <c r="X39" t="s">
        <v>54</v>
      </c>
      <c r="Y39">
        <v>2</v>
      </c>
      <c r="Z39">
        <v>1.397155E-3</v>
      </c>
      <c r="AA39">
        <v>4</v>
      </c>
    </row>
    <row r="40" spans="1:27" x14ac:dyDescent="0.3">
      <c r="A40">
        <v>39</v>
      </c>
      <c r="B40" t="s">
        <v>171</v>
      </c>
      <c r="C40" t="s">
        <v>172</v>
      </c>
      <c r="D40" t="s">
        <v>50</v>
      </c>
      <c r="E40" t="s">
        <v>50</v>
      </c>
      <c r="F40" t="s">
        <v>78</v>
      </c>
      <c r="G40" t="s">
        <v>43</v>
      </c>
      <c r="H40" t="s">
        <v>44</v>
      </c>
      <c r="I40" t="s">
        <v>173</v>
      </c>
      <c r="J40" t="s">
        <v>45</v>
      </c>
      <c r="K40" t="s">
        <v>33</v>
      </c>
      <c r="L40">
        <v>2</v>
      </c>
      <c r="M40" t="s">
        <v>34</v>
      </c>
      <c r="N40" t="s">
        <v>34</v>
      </c>
      <c r="O40">
        <v>2</v>
      </c>
      <c r="P40" t="s">
        <v>34</v>
      </c>
      <c r="Q40">
        <v>2</v>
      </c>
      <c r="S40">
        <v>10</v>
      </c>
      <c r="T40" t="s">
        <v>35</v>
      </c>
      <c r="V40" t="s">
        <v>65</v>
      </c>
      <c r="W40" t="s">
        <v>61</v>
      </c>
      <c r="X40" t="s">
        <v>174</v>
      </c>
      <c r="Y40">
        <v>2</v>
      </c>
      <c r="Z40">
        <v>2.6868399999999999E-4</v>
      </c>
      <c r="AA40">
        <v>6</v>
      </c>
    </row>
    <row r="41" spans="1:27" x14ac:dyDescent="0.3">
      <c r="A41">
        <v>40</v>
      </c>
      <c r="B41" t="s">
        <v>175</v>
      </c>
      <c r="C41" t="s">
        <v>176</v>
      </c>
      <c r="D41" t="s">
        <v>50</v>
      </c>
      <c r="E41" t="s">
        <v>50</v>
      </c>
      <c r="F41" t="s">
        <v>68</v>
      </c>
      <c r="G41" t="s">
        <v>95</v>
      </c>
      <c r="H41" t="s">
        <v>96</v>
      </c>
      <c r="I41" t="s">
        <v>169</v>
      </c>
      <c r="J41" t="s">
        <v>32</v>
      </c>
      <c r="K41" t="s">
        <v>33</v>
      </c>
      <c r="L41">
        <v>2</v>
      </c>
      <c r="M41" t="s">
        <v>34</v>
      </c>
      <c r="N41" t="s">
        <v>34</v>
      </c>
      <c r="O41">
        <v>2</v>
      </c>
      <c r="P41" t="s">
        <v>34</v>
      </c>
      <c r="Q41">
        <v>2</v>
      </c>
      <c r="S41">
        <v>5</v>
      </c>
      <c r="T41" t="s">
        <v>35</v>
      </c>
      <c r="V41" t="s">
        <v>177</v>
      </c>
      <c r="W41" t="s">
        <v>61</v>
      </c>
      <c r="X41" t="s">
        <v>54</v>
      </c>
      <c r="Y41">
        <v>2</v>
      </c>
      <c r="Z41">
        <v>1.34342E-4</v>
      </c>
      <c r="AA41">
        <v>4</v>
      </c>
    </row>
    <row r="42" spans="1:27" x14ac:dyDescent="0.3">
      <c r="A42">
        <v>41</v>
      </c>
      <c r="B42" t="s">
        <v>178</v>
      </c>
      <c r="C42" t="s">
        <v>179</v>
      </c>
      <c r="D42" t="s">
        <v>50</v>
      </c>
      <c r="E42" t="s">
        <v>50</v>
      </c>
      <c r="F42" t="s">
        <v>68</v>
      </c>
      <c r="G42" t="s">
        <v>95</v>
      </c>
      <c r="H42" t="s">
        <v>96</v>
      </c>
      <c r="I42" t="s">
        <v>169</v>
      </c>
      <c r="J42" t="s">
        <v>32</v>
      </c>
      <c r="K42" t="s">
        <v>33</v>
      </c>
      <c r="L42">
        <v>2</v>
      </c>
      <c r="M42" t="s">
        <v>34</v>
      </c>
      <c r="N42" t="s">
        <v>34</v>
      </c>
      <c r="O42">
        <v>2</v>
      </c>
      <c r="P42" t="s">
        <v>34</v>
      </c>
      <c r="Q42">
        <v>2</v>
      </c>
      <c r="S42">
        <v>250</v>
      </c>
      <c r="T42" t="s">
        <v>35</v>
      </c>
      <c r="V42" t="s">
        <v>65</v>
      </c>
      <c r="W42" t="s">
        <v>180</v>
      </c>
      <c r="X42" t="s">
        <v>54</v>
      </c>
      <c r="Y42">
        <v>2</v>
      </c>
      <c r="Z42">
        <v>6.7170900000000002E-3</v>
      </c>
      <c r="AA42">
        <v>4</v>
      </c>
    </row>
    <row r="43" spans="1:27" x14ac:dyDescent="0.3">
      <c r="A43">
        <v>42</v>
      </c>
      <c r="B43" t="s">
        <v>181</v>
      </c>
      <c r="C43" t="s">
        <v>182</v>
      </c>
      <c r="D43" t="s">
        <v>50</v>
      </c>
      <c r="E43" t="s">
        <v>50</v>
      </c>
      <c r="F43" t="s">
        <v>68</v>
      </c>
      <c r="G43" t="s">
        <v>43</v>
      </c>
      <c r="H43" t="s">
        <v>44</v>
      </c>
      <c r="I43" t="s">
        <v>169</v>
      </c>
      <c r="J43" t="s">
        <v>59</v>
      </c>
      <c r="K43" t="s">
        <v>33</v>
      </c>
      <c r="L43">
        <v>2</v>
      </c>
      <c r="M43" t="s">
        <v>34</v>
      </c>
      <c r="N43" t="s">
        <v>34</v>
      </c>
      <c r="O43">
        <v>2</v>
      </c>
      <c r="P43" t="s">
        <v>34</v>
      </c>
      <c r="Q43">
        <v>2</v>
      </c>
      <c r="S43">
        <v>25</v>
      </c>
      <c r="T43" t="s">
        <v>35</v>
      </c>
      <c r="X43" t="s">
        <v>54</v>
      </c>
      <c r="Y43">
        <v>2</v>
      </c>
      <c r="Z43">
        <v>6.7170900000000004E-4</v>
      </c>
      <c r="AA43">
        <v>5</v>
      </c>
    </row>
    <row r="44" spans="1:27" x14ac:dyDescent="0.3">
      <c r="A44">
        <v>43</v>
      </c>
      <c r="B44" t="s">
        <v>183</v>
      </c>
      <c r="C44" t="s">
        <v>184</v>
      </c>
      <c r="D44" t="s">
        <v>50</v>
      </c>
      <c r="E44" t="s">
        <v>50</v>
      </c>
      <c r="F44" t="s">
        <v>68</v>
      </c>
      <c r="G44" t="s">
        <v>95</v>
      </c>
      <c r="H44" t="s">
        <v>96</v>
      </c>
      <c r="I44" t="s">
        <v>169</v>
      </c>
      <c r="J44" t="s">
        <v>59</v>
      </c>
      <c r="K44" t="s">
        <v>33</v>
      </c>
      <c r="L44">
        <v>2</v>
      </c>
      <c r="M44" t="s">
        <v>34</v>
      </c>
      <c r="N44" t="s">
        <v>34</v>
      </c>
      <c r="O44">
        <v>2</v>
      </c>
      <c r="P44" t="s">
        <v>34</v>
      </c>
      <c r="Q44">
        <v>2</v>
      </c>
      <c r="S44">
        <v>300</v>
      </c>
      <c r="T44" t="s">
        <v>35</v>
      </c>
      <c r="X44" t="s">
        <v>54</v>
      </c>
      <c r="Y44">
        <v>2</v>
      </c>
      <c r="Z44">
        <v>8.0605079999999992E-3</v>
      </c>
      <c r="AA44">
        <v>5</v>
      </c>
    </row>
    <row r="45" spans="1:27" x14ac:dyDescent="0.3">
      <c r="A45">
        <v>44</v>
      </c>
      <c r="B45" t="s">
        <v>185</v>
      </c>
      <c r="C45" t="s">
        <v>186</v>
      </c>
      <c r="D45" t="s">
        <v>50</v>
      </c>
      <c r="E45" t="s">
        <v>50</v>
      </c>
      <c r="F45" t="s">
        <v>68</v>
      </c>
      <c r="G45" t="s">
        <v>95</v>
      </c>
      <c r="H45" t="s">
        <v>96</v>
      </c>
      <c r="I45" t="s">
        <v>169</v>
      </c>
      <c r="J45" t="s">
        <v>59</v>
      </c>
      <c r="K45" t="s">
        <v>33</v>
      </c>
      <c r="L45">
        <v>2</v>
      </c>
      <c r="M45" t="s">
        <v>34</v>
      </c>
      <c r="N45" t="s">
        <v>34</v>
      </c>
      <c r="O45">
        <v>2</v>
      </c>
      <c r="P45" t="s">
        <v>34</v>
      </c>
      <c r="Q45">
        <v>2</v>
      </c>
      <c r="S45">
        <v>60</v>
      </c>
      <c r="T45" t="s">
        <v>35</v>
      </c>
      <c r="X45" t="s">
        <v>54</v>
      </c>
      <c r="Y45">
        <v>2</v>
      </c>
      <c r="Z45">
        <v>1.612102E-3</v>
      </c>
      <c r="AA45">
        <v>5</v>
      </c>
    </row>
    <row r="46" spans="1:27" x14ac:dyDescent="0.3">
      <c r="A46">
        <v>45</v>
      </c>
      <c r="B46" t="s">
        <v>187</v>
      </c>
      <c r="C46" t="s">
        <v>188</v>
      </c>
      <c r="D46" t="s">
        <v>50</v>
      </c>
      <c r="E46" t="s">
        <v>50</v>
      </c>
      <c r="F46" t="s">
        <v>68</v>
      </c>
      <c r="G46" t="s">
        <v>95</v>
      </c>
      <c r="H46" t="s">
        <v>96</v>
      </c>
      <c r="I46" t="s">
        <v>169</v>
      </c>
      <c r="J46" t="s">
        <v>59</v>
      </c>
      <c r="K46" t="s">
        <v>33</v>
      </c>
      <c r="L46">
        <v>2</v>
      </c>
      <c r="M46" t="s">
        <v>34</v>
      </c>
      <c r="N46" t="s">
        <v>34</v>
      </c>
      <c r="O46">
        <v>2</v>
      </c>
      <c r="P46" t="s">
        <v>34</v>
      </c>
      <c r="Q46">
        <v>2</v>
      </c>
      <c r="S46">
        <v>400</v>
      </c>
      <c r="T46" t="s">
        <v>35</v>
      </c>
      <c r="V46" t="s">
        <v>189</v>
      </c>
      <c r="W46" t="s">
        <v>70</v>
      </c>
      <c r="X46" t="s">
        <v>54</v>
      </c>
      <c r="Y46">
        <v>2</v>
      </c>
      <c r="Z46">
        <v>1.0747342999999999E-2</v>
      </c>
      <c r="AA46">
        <v>5</v>
      </c>
    </row>
    <row r="47" spans="1:27" x14ac:dyDescent="0.3">
      <c r="A47">
        <v>46</v>
      </c>
      <c r="B47" t="s">
        <v>190</v>
      </c>
      <c r="C47" t="s">
        <v>191</v>
      </c>
      <c r="D47" t="s">
        <v>50</v>
      </c>
      <c r="E47" t="s">
        <v>50</v>
      </c>
      <c r="F47" t="s">
        <v>132</v>
      </c>
      <c r="G47" t="s">
        <v>95</v>
      </c>
      <c r="H47" t="s">
        <v>96</v>
      </c>
      <c r="I47" t="s">
        <v>192</v>
      </c>
      <c r="J47" t="s">
        <v>59</v>
      </c>
      <c r="K47" t="s">
        <v>33</v>
      </c>
      <c r="L47">
        <v>2</v>
      </c>
      <c r="M47" t="s">
        <v>34</v>
      </c>
      <c r="N47" t="s">
        <v>34</v>
      </c>
      <c r="O47">
        <v>2</v>
      </c>
      <c r="P47" t="s">
        <v>34</v>
      </c>
      <c r="Q47">
        <v>2</v>
      </c>
      <c r="S47">
        <v>40</v>
      </c>
      <c r="T47" t="s">
        <v>35</v>
      </c>
      <c r="W47" t="s">
        <v>61</v>
      </c>
      <c r="X47" t="s">
        <v>82</v>
      </c>
      <c r="Y47">
        <v>2</v>
      </c>
      <c r="Z47">
        <v>1.0747339999999999E-3</v>
      </c>
      <c r="AA47">
        <v>5</v>
      </c>
    </row>
    <row r="48" spans="1:27" x14ac:dyDescent="0.3">
      <c r="A48">
        <v>47</v>
      </c>
      <c r="B48" t="s">
        <v>193</v>
      </c>
      <c r="C48" t="s">
        <v>194</v>
      </c>
      <c r="D48" t="s">
        <v>50</v>
      </c>
      <c r="E48" t="s">
        <v>50</v>
      </c>
      <c r="F48" t="s">
        <v>57</v>
      </c>
      <c r="G48" t="s">
        <v>43</v>
      </c>
      <c r="H48" t="s">
        <v>44</v>
      </c>
      <c r="I48" t="s">
        <v>195</v>
      </c>
      <c r="J48" t="s">
        <v>45</v>
      </c>
      <c r="K48" t="s">
        <v>33</v>
      </c>
      <c r="L48">
        <v>2</v>
      </c>
      <c r="M48" t="s">
        <v>34</v>
      </c>
      <c r="N48" t="s">
        <v>34</v>
      </c>
      <c r="O48">
        <v>2</v>
      </c>
      <c r="P48" t="s">
        <v>34</v>
      </c>
      <c r="Q48">
        <v>2</v>
      </c>
      <c r="S48">
        <v>50</v>
      </c>
      <c r="T48" t="s">
        <v>35</v>
      </c>
      <c r="W48" t="s">
        <v>61</v>
      </c>
      <c r="X48" t="s">
        <v>174</v>
      </c>
      <c r="Y48">
        <v>2</v>
      </c>
      <c r="Z48">
        <v>1.3434180000000001E-3</v>
      </c>
      <c r="AA48">
        <v>6</v>
      </c>
    </row>
    <row r="49" spans="1:27" x14ac:dyDescent="0.3">
      <c r="A49">
        <v>48</v>
      </c>
      <c r="B49" t="s">
        <v>196</v>
      </c>
      <c r="C49" t="s">
        <v>197</v>
      </c>
      <c r="D49" t="s">
        <v>50</v>
      </c>
      <c r="E49" t="s">
        <v>50</v>
      </c>
      <c r="F49" t="s">
        <v>57</v>
      </c>
      <c r="G49" t="s">
        <v>43</v>
      </c>
      <c r="H49" t="s">
        <v>44</v>
      </c>
      <c r="J49" t="s">
        <v>45</v>
      </c>
      <c r="K49" t="s">
        <v>33</v>
      </c>
      <c r="L49">
        <v>2</v>
      </c>
      <c r="M49" t="s">
        <v>34</v>
      </c>
      <c r="N49" t="s">
        <v>34</v>
      </c>
      <c r="O49">
        <v>2</v>
      </c>
      <c r="P49" t="s">
        <v>34</v>
      </c>
      <c r="Q49">
        <v>2</v>
      </c>
      <c r="S49">
        <v>80</v>
      </c>
      <c r="T49" t="s">
        <v>35</v>
      </c>
      <c r="W49" t="s">
        <v>61</v>
      </c>
      <c r="X49" t="s">
        <v>174</v>
      </c>
      <c r="Y49">
        <v>2</v>
      </c>
      <c r="Z49">
        <v>2.1494690000000002E-3</v>
      </c>
      <c r="AA49">
        <v>6</v>
      </c>
    </row>
    <row r="50" spans="1:27" x14ac:dyDescent="0.3">
      <c r="A50">
        <v>49</v>
      </c>
      <c r="B50" t="s">
        <v>198</v>
      </c>
      <c r="C50" t="s">
        <v>199</v>
      </c>
      <c r="D50" t="s">
        <v>50</v>
      </c>
      <c r="E50" t="s">
        <v>50</v>
      </c>
      <c r="F50" t="s">
        <v>51</v>
      </c>
      <c r="G50" t="s">
        <v>43</v>
      </c>
      <c r="H50" t="s">
        <v>44</v>
      </c>
      <c r="I50" t="s">
        <v>200</v>
      </c>
      <c r="J50" t="s">
        <v>59</v>
      </c>
      <c r="K50" t="s">
        <v>33</v>
      </c>
      <c r="L50">
        <v>2</v>
      </c>
      <c r="M50" t="s">
        <v>34</v>
      </c>
      <c r="N50" t="s">
        <v>34</v>
      </c>
      <c r="O50">
        <v>2</v>
      </c>
      <c r="P50" t="s">
        <v>34</v>
      </c>
      <c r="Q50">
        <v>2</v>
      </c>
      <c r="S50">
        <v>10</v>
      </c>
      <c r="T50" t="s">
        <v>35</v>
      </c>
      <c r="V50" t="s">
        <v>201</v>
      </c>
      <c r="W50" t="s">
        <v>61</v>
      </c>
      <c r="X50" t="s">
        <v>54</v>
      </c>
      <c r="Y50">
        <v>2</v>
      </c>
      <c r="Z50">
        <v>2.6868399999999999E-4</v>
      </c>
      <c r="AA50">
        <v>5</v>
      </c>
    </row>
    <row r="51" spans="1:27" x14ac:dyDescent="0.3">
      <c r="A51">
        <v>50</v>
      </c>
      <c r="B51" t="s">
        <v>202</v>
      </c>
      <c r="C51" t="s">
        <v>203</v>
      </c>
      <c r="D51" t="s">
        <v>50</v>
      </c>
      <c r="E51" t="s">
        <v>50</v>
      </c>
      <c r="F51" t="s">
        <v>129</v>
      </c>
      <c r="G51" t="s">
        <v>95</v>
      </c>
      <c r="H51" t="s">
        <v>96</v>
      </c>
      <c r="I51" t="s">
        <v>204</v>
      </c>
      <c r="J51" t="s">
        <v>59</v>
      </c>
      <c r="K51" t="s">
        <v>33</v>
      </c>
      <c r="L51">
        <v>2</v>
      </c>
      <c r="M51" t="s">
        <v>34</v>
      </c>
      <c r="N51" t="s">
        <v>34</v>
      </c>
      <c r="O51">
        <v>2</v>
      </c>
      <c r="P51" t="s">
        <v>34</v>
      </c>
      <c r="Q51">
        <v>2</v>
      </c>
      <c r="S51">
        <v>140</v>
      </c>
      <c r="T51" t="s">
        <v>35</v>
      </c>
      <c r="V51" t="s">
        <v>205</v>
      </c>
      <c r="W51" t="s">
        <v>206</v>
      </c>
      <c r="X51" t="s">
        <v>54</v>
      </c>
      <c r="Y51">
        <v>2</v>
      </c>
      <c r="Z51">
        <v>3.7615700000000001E-3</v>
      </c>
      <c r="AA51">
        <v>5</v>
      </c>
    </row>
    <row r="52" spans="1:27" x14ac:dyDescent="0.3">
      <c r="A52">
        <v>51</v>
      </c>
      <c r="B52" t="s">
        <v>207</v>
      </c>
      <c r="C52" t="s">
        <v>208</v>
      </c>
      <c r="D52" t="s">
        <v>50</v>
      </c>
      <c r="E52" t="s">
        <v>50</v>
      </c>
      <c r="F52" t="s">
        <v>129</v>
      </c>
      <c r="G52" t="s">
        <v>95</v>
      </c>
      <c r="H52" t="s">
        <v>96</v>
      </c>
      <c r="I52" t="s">
        <v>204</v>
      </c>
      <c r="J52" t="s">
        <v>59</v>
      </c>
      <c r="K52" t="s">
        <v>33</v>
      </c>
      <c r="L52">
        <v>2</v>
      </c>
      <c r="M52" t="s">
        <v>34</v>
      </c>
      <c r="N52" t="s">
        <v>34</v>
      </c>
      <c r="O52">
        <v>2</v>
      </c>
      <c r="P52" t="s">
        <v>34</v>
      </c>
      <c r="Q52">
        <v>2</v>
      </c>
      <c r="S52">
        <v>30</v>
      </c>
      <c r="T52" t="s">
        <v>35</v>
      </c>
      <c r="V52" t="s">
        <v>205</v>
      </c>
      <c r="W52" t="s">
        <v>206</v>
      </c>
      <c r="X52" t="s">
        <v>54</v>
      </c>
      <c r="Y52">
        <v>2</v>
      </c>
      <c r="Z52">
        <v>8.0605100000000001E-4</v>
      </c>
      <c r="AA52">
        <v>5</v>
      </c>
    </row>
    <row r="53" spans="1:27" x14ac:dyDescent="0.3">
      <c r="A53">
        <v>52</v>
      </c>
      <c r="B53" t="s">
        <v>209</v>
      </c>
      <c r="C53" t="s">
        <v>210</v>
      </c>
      <c r="D53" t="s">
        <v>50</v>
      </c>
      <c r="E53" t="s">
        <v>50</v>
      </c>
      <c r="F53" t="s">
        <v>129</v>
      </c>
      <c r="G53" t="s">
        <v>95</v>
      </c>
      <c r="H53" t="s">
        <v>96</v>
      </c>
      <c r="I53" t="s">
        <v>204</v>
      </c>
      <c r="J53" t="s">
        <v>59</v>
      </c>
      <c r="K53" t="s">
        <v>33</v>
      </c>
      <c r="L53">
        <v>2</v>
      </c>
      <c r="M53" t="s">
        <v>34</v>
      </c>
      <c r="N53" t="s">
        <v>34</v>
      </c>
      <c r="O53">
        <v>2</v>
      </c>
      <c r="P53" t="s">
        <v>34</v>
      </c>
      <c r="Q53">
        <v>2</v>
      </c>
      <c r="S53">
        <v>1</v>
      </c>
      <c r="T53" t="s">
        <v>35</v>
      </c>
      <c r="V53" t="s">
        <v>211</v>
      </c>
      <c r="W53" t="s">
        <v>61</v>
      </c>
      <c r="X53" t="s">
        <v>54</v>
      </c>
      <c r="Y53">
        <v>2</v>
      </c>
      <c r="Z53" s="2">
        <v>2.69E-5</v>
      </c>
      <c r="AA53">
        <v>5</v>
      </c>
    </row>
    <row r="54" spans="1:27" x14ac:dyDescent="0.3">
      <c r="A54">
        <v>53</v>
      </c>
      <c r="B54" t="s">
        <v>212</v>
      </c>
      <c r="C54" t="s">
        <v>213</v>
      </c>
      <c r="D54" t="s">
        <v>50</v>
      </c>
      <c r="E54" t="s">
        <v>50</v>
      </c>
      <c r="F54" t="s">
        <v>214</v>
      </c>
      <c r="G54" t="s">
        <v>95</v>
      </c>
      <c r="H54" t="s">
        <v>96</v>
      </c>
      <c r="I54" t="s">
        <v>204</v>
      </c>
      <c r="J54" t="s">
        <v>59</v>
      </c>
      <c r="K54" t="s">
        <v>33</v>
      </c>
      <c r="L54">
        <v>2</v>
      </c>
      <c r="M54" t="s">
        <v>34</v>
      </c>
      <c r="N54" t="s">
        <v>34</v>
      </c>
      <c r="O54">
        <v>2</v>
      </c>
      <c r="P54" t="s">
        <v>34</v>
      </c>
      <c r="Q54">
        <v>2</v>
      </c>
      <c r="S54">
        <v>400</v>
      </c>
      <c r="T54" t="s">
        <v>35</v>
      </c>
      <c r="V54" t="s">
        <v>65</v>
      </c>
      <c r="W54" t="s">
        <v>61</v>
      </c>
      <c r="X54" t="s">
        <v>54</v>
      </c>
      <c r="Y54">
        <v>2</v>
      </c>
      <c r="Z54">
        <v>1.0747342999999999E-2</v>
      </c>
      <c r="AA54">
        <v>5</v>
      </c>
    </row>
    <row r="55" spans="1:27" x14ac:dyDescent="0.3">
      <c r="A55">
        <v>54</v>
      </c>
      <c r="B55" t="s">
        <v>215</v>
      </c>
      <c r="C55" t="s">
        <v>216</v>
      </c>
      <c r="D55" t="s">
        <v>119</v>
      </c>
      <c r="E55" t="s">
        <v>217</v>
      </c>
      <c r="F55" t="s">
        <v>218</v>
      </c>
      <c r="G55" t="s">
        <v>122</v>
      </c>
      <c r="H55" t="s">
        <v>44</v>
      </c>
      <c r="I55" t="s">
        <v>219</v>
      </c>
      <c r="J55" t="s">
        <v>59</v>
      </c>
      <c r="K55" t="s">
        <v>33</v>
      </c>
      <c r="L55">
        <v>2</v>
      </c>
      <c r="M55" t="s">
        <v>34</v>
      </c>
      <c r="N55" t="s">
        <v>34</v>
      </c>
      <c r="O55">
        <v>2</v>
      </c>
      <c r="P55" t="s">
        <v>34</v>
      </c>
      <c r="Q55" t="s">
        <v>34</v>
      </c>
      <c r="S55">
        <v>100</v>
      </c>
      <c r="T55" t="s">
        <v>35</v>
      </c>
      <c r="V55" t="s">
        <v>220</v>
      </c>
      <c r="W55" t="s">
        <v>220</v>
      </c>
      <c r="Y55">
        <v>2</v>
      </c>
      <c r="Z55">
        <v>2.6868360000000002E-3</v>
      </c>
      <c r="AA55">
        <v>5</v>
      </c>
    </row>
    <row r="56" spans="1:27" x14ac:dyDescent="0.3">
      <c r="A56">
        <v>55</v>
      </c>
      <c r="B56" t="s">
        <v>221</v>
      </c>
      <c r="C56" t="s">
        <v>222</v>
      </c>
      <c r="D56" t="s">
        <v>223</v>
      </c>
      <c r="E56" t="s">
        <v>223</v>
      </c>
      <c r="F56" t="s">
        <v>224</v>
      </c>
      <c r="G56" t="s">
        <v>225</v>
      </c>
      <c r="H56" t="s">
        <v>44</v>
      </c>
      <c r="I56" t="s">
        <v>226</v>
      </c>
      <c r="J56" t="s">
        <v>32</v>
      </c>
      <c r="K56" t="s">
        <v>33</v>
      </c>
      <c r="L56">
        <v>2.25</v>
      </c>
      <c r="M56">
        <v>0.25</v>
      </c>
      <c r="N56" t="s">
        <v>34</v>
      </c>
      <c r="O56">
        <v>2</v>
      </c>
      <c r="P56" t="s">
        <v>34</v>
      </c>
      <c r="Q56" t="s">
        <v>34</v>
      </c>
      <c r="S56">
        <v>15</v>
      </c>
      <c r="T56" t="s">
        <v>35</v>
      </c>
      <c r="V56" t="s">
        <v>220</v>
      </c>
      <c r="W56" t="s">
        <v>220</v>
      </c>
      <c r="Y56">
        <v>2.25</v>
      </c>
      <c r="Z56">
        <v>4.5340400000000002E-4</v>
      </c>
      <c r="AA56">
        <v>2</v>
      </c>
    </row>
    <row r="57" spans="1:27" x14ac:dyDescent="0.3">
      <c r="A57">
        <v>56</v>
      </c>
      <c r="B57" t="s">
        <v>227</v>
      </c>
      <c r="C57" t="s">
        <v>228</v>
      </c>
      <c r="D57" t="s">
        <v>28</v>
      </c>
      <c r="E57" t="s">
        <v>28</v>
      </c>
      <c r="F57" t="s">
        <v>29</v>
      </c>
      <c r="G57" t="s">
        <v>164</v>
      </c>
      <c r="I57" t="s">
        <v>31</v>
      </c>
      <c r="J57" t="s">
        <v>32</v>
      </c>
      <c r="K57" t="s">
        <v>33</v>
      </c>
      <c r="L57">
        <v>2.5</v>
      </c>
      <c r="M57" t="s">
        <v>34</v>
      </c>
      <c r="N57" t="s">
        <v>34</v>
      </c>
      <c r="O57" t="s">
        <v>34</v>
      </c>
      <c r="P57">
        <v>2.5</v>
      </c>
      <c r="Q57" t="s">
        <v>34</v>
      </c>
      <c r="R57">
        <v>0.2</v>
      </c>
      <c r="S57">
        <v>1200</v>
      </c>
      <c r="T57" t="s">
        <v>35</v>
      </c>
      <c r="V57" t="s">
        <v>220</v>
      </c>
      <c r="W57" t="s">
        <v>220</v>
      </c>
      <c r="Y57">
        <v>2.5</v>
      </c>
      <c r="Z57">
        <v>4.0302537999999999E-2</v>
      </c>
      <c r="AA57">
        <v>1</v>
      </c>
    </row>
    <row r="58" spans="1:27" x14ac:dyDescent="0.3">
      <c r="A58">
        <v>57</v>
      </c>
      <c r="B58" t="s">
        <v>229</v>
      </c>
      <c r="C58" t="s">
        <v>230</v>
      </c>
      <c r="D58" t="s">
        <v>28</v>
      </c>
      <c r="E58" t="s">
        <v>28</v>
      </c>
      <c r="F58" t="s">
        <v>29</v>
      </c>
      <c r="G58" t="s">
        <v>43</v>
      </c>
      <c r="H58" t="s">
        <v>44</v>
      </c>
      <c r="I58" t="s">
        <v>31</v>
      </c>
      <c r="J58" t="s">
        <v>59</v>
      </c>
      <c r="K58" t="s">
        <v>33</v>
      </c>
      <c r="L58">
        <v>3</v>
      </c>
      <c r="M58" t="s">
        <v>34</v>
      </c>
      <c r="N58" t="s">
        <v>34</v>
      </c>
      <c r="O58">
        <v>3</v>
      </c>
      <c r="P58" t="s">
        <v>34</v>
      </c>
      <c r="Q58">
        <v>2</v>
      </c>
      <c r="S58">
        <v>5</v>
      </c>
      <c r="T58" t="s">
        <v>35</v>
      </c>
      <c r="V58" t="s">
        <v>34</v>
      </c>
      <c r="W58" t="s">
        <v>34</v>
      </c>
      <c r="Y58">
        <v>3</v>
      </c>
      <c r="Z58">
        <v>2.0151300000000001E-4</v>
      </c>
      <c r="AA58">
        <v>8</v>
      </c>
    </row>
    <row r="59" spans="1:27" x14ac:dyDescent="0.3">
      <c r="A59">
        <v>58</v>
      </c>
      <c r="B59" t="s">
        <v>231</v>
      </c>
      <c r="C59" t="s">
        <v>232</v>
      </c>
      <c r="D59" t="s">
        <v>50</v>
      </c>
      <c r="E59" t="s">
        <v>50</v>
      </c>
      <c r="F59" t="s">
        <v>57</v>
      </c>
      <c r="G59" t="s">
        <v>30</v>
      </c>
      <c r="H59" t="s">
        <v>44</v>
      </c>
      <c r="I59" t="s">
        <v>58</v>
      </c>
      <c r="J59" t="s">
        <v>59</v>
      </c>
      <c r="K59" t="s">
        <v>33</v>
      </c>
      <c r="L59">
        <v>3</v>
      </c>
      <c r="M59" t="s">
        <v>34</v>
      </c>
      <c r="N59" t="s">
        <v>34</v>
      </c>
      <c r="O59">
        <v>3</v>
      </c>
      <c r="P59" t="s">
        <v>34</v>
      </c>
      <c r="Q59">
        <v>3</v>
      </c>
      <c r="S59">
        <v>1</v>
      </c>
      <c r="T59" t="s">
        <v>35</v>
      </c>
      <c r="V59" t="s">
        <v>233</v>
      </c>
      <c r="W59" t="s">
        <v>61</v>
      </c>
      <c r="X59" t="s">
        <v>234</v>
      </c>
      <c r="Y59">
        <v>3</v>
      </c>
      <c r="Z59" s="2">
        <v>4.0299999999999997E-5</v>
      </c>
      <c r="AA59">
        <v>5</v>
      </c>
    </row>
    <row r="60" spans="1:27" x14ac:dyDescent="0.3">
      <c r="A60">
        <v>59</v>
      </c>
      <c r="B60" t="s">
        <v>235</v>
      </c>
      <c r="C60" t="s">
        <v>236</v>
      </c>
      <c r="D60" t="s">
        <v>50</v>
      </c>
      <c r="E60" t="s">
        <v>50</v>
      </c>
      <c r="F60" t="s">
        <v>51</v>
      </c>
      <c r="G60" t="s">
        <v>30</v>
      </c>
      <c r="H60" t="s">
        <v>44</v>
      </c>
      <c r="I60" t="s">
        <v>108</v>
      </c>
      <c r="J60" t="s">
        <v>59</v>
      </c>
      <c r="K60" t="s">
        <v>33</v>
      </c>
      <c r="L60">
        <v>3</v>
      </c>
      <c r="M60" t="s">
        <v>34</v>
      </c>
      <c r="N60" t="s">
        <v>34</v>
      </c>
      <c r="O60">
        <v>3</v>
      </c>
      <c r="P60" t="s">
        <v>34</v>
      </c>
      <c r="Q60">
        <v>3</v>
      </c>
      <c r="S60">
        <v>40</v>
      </c>
      <c r="T60" t="s">
        <v>35</v>
      </c>
      <c r="V60" t="s">
        <v>65</v>
      </c>
      <c r="W60" t="s">
        <v>61</v>
      </c>
      <c r="X60" t="s">
        <v>237</v>
      </c>
      <c r="Y60">
        <v>3</v>
      </c>
      <c r="Z60">
        <v>1.612102E-3</v>
      </c>
      <c r="AA60">
        <v>5</v>
      </c>
    </row>
    <row r="61" spans="1:27" x14ac:dyDescent="0.3">
      <c r="A61">
        <v>60</v>
      </c>
      <c r="B61" t="s">
        <v>238</v>
      </c>
      <c r="C61" t="s">
        <v>239</v>
      </c>
      <c r="D61" t="s">
        <v>50</v>
      </c>
      <c r="E61" t="s">
        <v>50</v>
      </c>
      <c r="F61" t="s">
        <v>57</v>
      </c>
      <c r="G61" t="s">
        <v>30</v>
      </c>
      <c r="H61" t="s">
        <v>44</v>
      </c>
      <c r="I61" t="s">
        <v>58</v>
      </c>
      <c r="J61" t="s">
        <v>59</v>
      </c>
      <c r="K61" t="s">
        <v>33</v>
      </c>
      <c r="L61">
        <v>3</v>
      </c>
      <c r="M61" t="s">
        <v>34</v>
      </c>
      <c r="N61" t="s">
        <v>34</v>
      </c>
      <c r="O61">
        <v>3</v>
      </c>
      <c r="P61" t="s">
        <v>34</v>
      </c>
      <c r="Q61">
        <v>3</v>
      </c>
      <c r="S61">
        <v>10</v>
      </c>
      <c r="T61" t="s">
        <v>35</v>
      </c>
      <c r="V61" t="s">
        <v>65</v>
      </c>
      <c r="W61" t="s">
        <v>61</v>
      </c>
      <c r="X61" t="s">
        <v>234</v>
      </c>
      <c r="Y61">
        <v>3</v>
      </c>
      <c r="Z61">
        <v>4.03025E-4</v>
      </c>
      <c r="AA61">
        <v>5</v>
      </c>
    </row>
    <row r="62" spans="1:27" x14ac:dyDescent="0.3">
      <c r="A62">
        <v>61</v>
      </c>
      <c r="B62" t="s">
        <v>240</v>
      </c>
      <c r="C62" t="s">
        <v>241</v>
      </c>
      <c r="D62" t="s">
        <v>50</v>
      </c>
      <c r="E62" t="s">
        <v>50</v>
      </c>
      <c r="F62" t="s">
        <v>242</v>
      </c>
      <c r="G62" t="s">
        <v>30</v>
      </c>
      <c r="H62" t="s">
        <v>44</v>
      </c>
      <c r="I62" t="s">
        <v>243</v>
      </c>
      <c r="J62" t="s">
        <v>59</v>
      </c>
      <c r="K62" t="s">
        <v>33</v>
      </c>
      <c r="L62">
        <v>3</v>
      </c>
      <c r="M62" t="s">
        <v>34</v>
      </c>
      <c r="N62" t="s">
        <v>34</v>
      </c>
      <c r="O62">
        <v>3</v>
      </c>
      <c r="P62" t="s">
        <v>34</v>
      </c>
      <c r="Q62">
        <v>3</v>
      </c>
      <c r="S62">
        <v>30</v>
      </c>
      <c r="T62" t="s">
        <v>35</v>
      </c>
      <c r="V62" t="s">
        <v>244</v>
      </c>
      <c r="W62" t="s">
        <v>61</v>
      </c>
      <c r="X62" t="s">
        <v>237</v>
      </c>
      <c r="Y62">
        <v>3</v>
      </c>
      <c r="Z62">
        <v>1.2090759999999999E-3</v>
      </c>
      <c r="AA62">
        <v>5</v>
      </c>
    </row>
    <row r="63" spans="1:27" x14ac:dyDescent="0.3">
      <c r="A63">
        <v>62</v>
      </c>
      <c r="B63" t="s">
        <v>245</v>
      </c>
      <c r="C63" t="s">
        <v>246</v>
      </c>
      <c r="D63" t="s">
        <v>50</v>
      </c>
      <c r="E63" t="s">
        <v>50</v>
      </c>
      <c r="F63" t="s">
        <v>57</v>
      </c>
      <c r="G63" t="s">
        <v>30</v>
      </c>
      <c r="H63" t="s">
        <v>44</v>
      </c>
      <c r="I63" t="s">
        <v>58</v>
      </c>
      <c r="J63" t="s">
        <v>59</v>
      </c>
      <c r="K63" t="s">
        <v>33</v>
      </c>
      <c r="L63">
        <v>3</v>
      </c>
      <c r="M63" t="s">
        <v>34</v>
      </c>
      <c r="N63" t="s">
        <v>34</v>
      </c>
      <c r="O63">
        <v>3</v>
      </c>
      <c r="P63" t="s">
        <v>34</v>
      </c>
      <c r="Q63">
        <v>3</v>
      </c>
      <c r="S63">
        <v>1</v>
      </c>
      <c r="T63" t="s">
        <v>35</v>
      </c>
      <c r="V63" t="s">
        <v>211</v>
      </c>
      <c r="W63" t="s">
        <v>61</v>
      </c>
      <c r="X63" t="s">
        <v>234</v>
      </c>
      <c r="Y63">
        <v>3</v>
      </c>
      <c r="Z63" s="2">
        <v>4.0299999999999997E-5</v>
      </c>
      <c r="AA63">
        <v>5</v>
      </c>
    </row>
    <row r="64" spans="1:27" x14ac:dyDescent="0.3">
      <c r="A64">
        <v>63</v>
      </c>
      <c r="B64" t="s">
        <v>247</v>
      </c>
      <c r="C64" t="s">
        <v>248</v>
      </c>
      <c r="D64" t="s">
        <v>50</v>
      </c>
      <c r="E64" t="s">
        <v>50</v>
      </c>
      <c r="F64" t="s">
        <v>68</v>
      </c>
      <c r="G64" t="s">
        <v>30</v>
      </c>
      <c r="H64" t="s">
        <v>44</v>
      </c>
      <c r="I64" t="s">
        <v>249</v>
      </c>
      <c r="J64" t="s">
        <v>59</v>
      </c>
      <c r="K64" t="s">
        <v>33</v>
      </c>
      <c r="L64">
        <v>3</v>
      </c>
      <c r="M64" t="s">
        <v>34</v>
      </c>
      <c r="N64" t="s">
        <v>34</v>
      </c>
      <c r="O64">
        <v>3</v>
      </c>
      <c r="P64" t="s">
        <v>34</v>
      </c>
      <c r="Q64">
        <v>3</v>
      </c>
      <c r="S64">
        <v>20</v>
      </c>
      <c r="T64" t="s">
        <v>35</v>
      </c>
      <c r="W64" t="s">
        <v>61</v>
      </c>
      <c r="X64" t="s">
        <v>237</v>
      </c>
      <c r="Y64">
        <v>3</v>
      </c>
      <c r="Z64">
        <v>8.0605100000000001E-4</v>
      </c>
      <c r="AA64">
        <v>5</v>
      </c>
    </row>
    <row r="65" spans="1:27" x14ac:dyDescent="0.3">
      <c r="A65">
        <v>64</v>
      </c>
      <c r="B65" t="s">
        <v>250</v>
      </c>
      <c r="C65" t="s">
        <v>251</v>
      </c>
      <c r="D65" t="s">
        <v>50</v>
      </c>
      <c r="E65" t="s">
        <v>50</v>
      </c>
      <c r="F65" t="s">
        <v>252</v>
      </c>
      <c r="G65" t="s">
        <v>95</v>
      </c>
      <c r="H65" t="s">
        <v>96</v>
      </c>
      <c r="I65" t="s">
        <v>97</v>
      </c>
      <c r="J65" t="s">
        <v>59</v>
      </c>
      <c r="K65" t="s">
        <v>33</v>
      </c>
      <c r="L65">
        <v>3</v>
      </c>
      <c r="M65" t="s">
        <v>34</v>
      </c>
      <c r="N65" t="s">
        <v>34</v>
      </c>
      <c r="O65">
        <v>3</v>
      </c>
      <c r="P65" t="s">
        <v>34</v>
      </c>
      <c r="Q65">
        <v>3</v>
      </c>
      <c r="S65">
        <v>50</v>
      </c>
      <c r="T65" t="s">
        <v>35</v>
      </c>
      <c r="W65" t="s">
        <v>61</v>
      </c>
      <c r="X65" t="s">
        <v>237</v>
      </c>
      <c r="Y65">
        <v>3</v>
      </c>
      <c r="Z65">
        <v>2.0151269999999998E-3</v>
      </c>
      <c r="AA65">
        <v>5</v>
      </c>
    </row>
    <row r="66" spans="1:27" x14ac:dyDescent="0.3">
      <c r="A66">
        <v>65</v>
      </c>
      <c r="B66" t="s">
        <v>253</v>
      </c>
      <c r="C66" t="s">
        <v>254</v>
      </c>
      <c r="D66" t="s">
        <v>50</v>
      </c>
      <c r="E66" t="s">
        <v>50</v>
      </c>
      <c r="F66" t="s">
        <v>57</v>
      </c>
      <c r="G66" t="s">
        <v>164</v>
      </c>
      <c r="H66" t="s">
        <v>255</v>
      </c>
      <c r="I66" t="s">
        <v>256</v>
      </c>
      <c r="J66" t="s">
        <v>59</v>
      </c>
      <c r="K66" t="s">
        <v>33</v>
      </c>
      <c r="L66">
        <v>3</v>
      </c>
      <c r="M66" t="s">
        <v>34</v>
      </c>
      <c r="N66" t="s">
        <v>34</v>
      </c>
      <c r="O66">
        <v>3</v>
      </c>
      <c r="P66" t="s">
        <v>34</v>
      </c>
      <c r="Q66">
        <v>3</v>
      </c>
      <c r="S66">
        <v>10</v>
      </c>
      <c r="T66" t="s">
        <v>35</v>
      </c>
      <c r="W66" t="s">
        <v>61</v>
      </c>
      <c r="X66" t="s">
        <v>237</v>
      </c>
      <c r="Y66">
        <v>3</v>
      </c>
      <c r="Z66">
        <v>4.03025E-4</v>
      </c>
      <c r="AA66">
        <v>5</v>
      </c>
    </row>
    <row r="67" spans="1:27" x14ac:dyDescent="0.3">
      <c r="A67">
        <v>66</v>
      </c>
      <c r="B67" t="s">
        <v>257</v>
      </c>
      <c r="C67" t="s">
        <v>258</v>
      </c>
      <c r="D67" t="s">
        <v>50</v>
      </c>
      <c r="E67" t="s">
        <v>50</v>
      </c>
      <c r="F67" t="s">
        <v>252</v>
      </c>
      <c r="G67" t="s">
        <v>164</v>
      </c>
      <c r="H67" t="s">
        <v>255</v>
      </c>
      <c r="I67" t="s">
        <v>256</v>
      </c>
      <c r="J67" t="s">
        <v>59</v>
      </c>
      <c r="K67" t="s">
        <v>33</v>
      </c>
      <c r="L67">
        <v>3</v>
      </c>
      <c r="M67" t="s">
        <v>34</v>
      </c>
      <c r="N67" t="s">
        <v>34</v>
      </c>
      <c r="O67">
        <v>3</v>
      </c>
      <c r="P67" t="s">
        <v>34</v>
      </c>
      <c r="Q67">
        <v>3</v>
      </c>
      <c r="S67">
        <v>3000</v>
      </c>
      <c r="T67" t="s">
        <v>35</v>
      </c>
      <c r="V67" t="s">
        <v>65</v>
      </c>
      <c r="W67" t="s">
        <v>259</v>
      </c>
      <c r="X67" t="s">
        <v>237</v>
      </c>
      <c r="Y67">
        <v>3</v>
      </c>
      <c r="Z67">
        <v>0.120907613</v>
      </c>
      <c r="AA67">
        <v>5</v>
      </c>
    </row>
    <row r="68" spans="1:27" x14ac:dyDescent="0.3">
      <c r="A68">
        <v>67</v>
      </c>
      <c r="B68" t="s">
        <v>260</v>
      </c>
      <c r="C68" t="s">
        <v>261</v>
      </c>
      <c r="D68" t="s">
        <v>50</v>
      </c>
      <c r="E68" t="s">
        <v>50</v>
      </c>
      <c r="F68" t="s">
        <v>68</v>
      </c>
      <c r="G68" t="s">
        <v>95</v>
      </c>
      <c r="H68" t="s">
        <v>96</v>
      </c>
      <c r="I68" t="s">
        <v>169</v>
      </c>
      <c r="J68" t="s">
        <v>59</v>
      </c>
      <c r="K68" t="s">
        <v>33</v>
      </c>
      <c r="L68">
        <v>4</v>
      </c>
      <c r="M68" t="s">
        <v>34</v>
      </c>
      <c r="N68" t="s">
        <v>34</v>
      </c>
      <c r="O68">
        <v>4</v>
      </c>
      <c r="P68" t="s">
        <v>34</v>
      </c>
      <c r="Q68">
        <v>4</v>
      </c>
      <c r="S68">
        <v>35</v>
      </c>
      <c r="T68" t="s">
        <v>35</v>
      </c>
      <c r="V68" t="s">
        <v>65</v>
      </c>
      <c r="W68" t="s">
        <v>61</v>
      </c>
      <c r="X68" t="s">
        <v>82</v>
      </c>
      <c r="Y68">
        <v>4</v>
      </c>
      <c r="Z68">
        <v>1.8807850000000001E-3</v>
      </c>
      <c r="AA68">
        <v>5</v>
      </c>
    </row>
    <row r="69" spans="1:27" x14ac:dyDescent="0.3">
      <c r="A69">
        <v>68</v>
      </c>
      <c r="B69" t="s">
        <v>262</v>
      </c>
      <c r="C69" t="s">
        <v>263</v>
      </c>
      <c r="D69" t="s">
        <v>223</v>
      </c>
      <c r="E69" t="s">
        <v>223</v>
      </c>
      <c r="F69" t="s">
        <v>264</v>
      </c>
      <c r="G69" t="s">
        <v>164</v>
      </c>
      <c r="H69" t="s">
        <v>255</v>
      </c>
      <c r="J69" t="s">
        <v>45</v>
      </c>
      <c r="K69" t="s">
        <v>33</v>
      </c>
      <c r="L69">
        <v>5</v>
      </c>
      <c r="M69" t="s">
        <v>34</v>
      </c>
      <c r="N69" t="s">
        <v>34</v>
      </c>
      <c r="O69">
        <v>1</v>
      </c>
      <c r="P69">
        <v>4</v>
      </c>
      <c r="Q69" t="s">
        <v>34</v>
      </c>
      <c r="S69">
        <v>72</v>
      </c>
      <c r="T69" t="s">
        <v>35</v>
      </c>
      <c r="V69" s="1" t="s">
        <v>265</v>
      </c>
      <c r="W69" s="1" t="s">
        <v>266</v>
      </c>
      <c r="Y69">
        <v>5</v>
      </c>
      <c r="Z69">
        <v>4.8363049999999999E-3</v>
      </c>
      <c r="AA69">
        <v>9</v>
      </c>
    </row>
    <row r="70" spans="1:27" x14ac:dyDescent="0.3">
      <c r="A70">
        <v>69</v>
      </c>
      <c r="B70" t="s">
        <v>267</v>
      </c>
      <c r="C70" t="s">
        <v>268</v>
      </c>
      <c r="D70" t="s">
        <v>223</v>
      </c>
      <c r="E70" t="s">
        <v>223</v>
      </c>
      <c r="F70" t="s">
        <v>269</v>
      </c>
      <c r="G70" t="s">
        <v>40</v>
      </c>
      <c r="H70" t="s">
        <v>255</v>
      </c>
      <c r="I70" t="s">
        <v>270</v>
      </c>
      <c r="J70" t="s">
        <v>59</v>
      </c>
      <c r="K70" t="s">
        <v>33</v>
      </c>
      <c r="L70">
        <v>5</v>
      </c>
      <c r="M70" t="s">
        <v>34</v>
      </c>
      <c r="N70">
        <v>5</v>
      </c>
      <c r="O70" t="s">
        <v>34</v>
      </c>
      <c r="P70" t="s">
        <v>34</v>
      </c>
      <c r="Q70" t="s">
        <v>34</v>
      </c>
      <c r="R70">
        <v>0.25</v>
      </c>
      <c r="S70">
        <v>7</v>
      </c>
      <c r="T70" t="s">
        <v>35</v>
      </c>
      <c r="V70" t="s">
        <v>271</v>
      </c>
      <c r="W70" t="s">
        <v>272</v>
      </c>
      <c r="Y70">
        <v>5</v>
      </c>
      <c r="Z70">
        <v>4.7019599999999998E-4</v>
      </c>
      <c r="AA70">
        <v>10</v>
      </c>
    </row>
    <row r="71" spans="1:27" x14ac:dyDescent="0.3">
      <c r="A71">
        <v>70</v>
      </c>
      <c r="B71" t="s">
        <v>273</v>
      </c>
      <c r="C71" t="s">
        <v>274</v>
      </c>
      <c r="D71" t="s">
        <v>223</v>
      </c>
      <c r="E71" t="s">
        <v>223</v>
      </c>
      <c r="F71" t="s">
        <v>275</v>
      </c>
      <c r="G71" t="s">
        <v>43</v>
      </c>
      <c r="H71" t="s">
        <v>44</v>
      </c>
      <c r="I71" t="s">
        <v>276</v>
      </c>
      <c r="J71" t="s">
        <v>59</v>
      </c>
      <c r="K71" t="s">
        <v>33</v>
      </c>
      <c r="L71">
        <v>5</v>
      </c>
      <c r="M71" t="s">
        <v>34</v>
      </c>
      <c r="N71">
        <v>1</v>
      </c>
      <c r="O71">
        <v>2</v>
      </c>
      <c r="P71">
        <v>2</v>
      </c>
      <c r="Q71" t="s">
        <v>34</v>
      </c>
      <c r="S71">
        <v>1</v>
      </c>
      <c r="T71" t="s">
        <v>35</v>
      </c>
      <c r="U71" t="s">
        <v>277</v>
      </c>
      <c r="V71" t="s">
        <v>278</v>
      </c>
      <c r="W71" t="s">
        <v>279</v>
      </c>
      <c r="Y71">
        <v>5</v>
      </c>
      <c r="Z71" s="2">
        <v>6.7199999999999994E-5</v>
      </c>
      <c r="AA71">
        <v>10</v>
      </c>
    </row>
    <row r="72" spans="1:27" x14ac:dyDescent="0.3">
      <c r="A72">
        <v>71</v>
      </c>
      <c r="B72" t="s">
        <v>280</v>
      </c>
      <c r="C72" t="s">
        <v>281</v>
      </c>
      <c r="D72" t="s">
        <v>28</v>
      </c>
      <c r="E72" t="s">
        <v>28</v>
      </c>
      <c r="F72" t="s">
        <v>29</v>
      </c>
      <c r="G72" t="s">
        <v>43</v>
      </c>
      <c r="H72" t="s">
        <v>44</v>
      </c>
      <c r="I72" t="s">
        <v>31</v>
      </c>
      <c r="J72" t="s">
        <v>45</v>
      </c>
      <c r="K72" t="s">
        <v>33</v>
      </c>
      <c r="L72">
        <v>8</v>
      </c>
      <c r="M72" t="s">
        <v>34</v>
      </c>
      <c r="N72">
        <v>4</v>
      </c>
      <c r="O72">
        <v>2</v>
      </c>
      <c r="P72">
        <v>2</v>
      </c>
      <c r="Q72" t="s">
        <v>34</v>
      </c>
      <c r="S72">
        <v>1</v>
      </c>
      <c r="T72" t="s">
        <v>35</v>
      </c>
      <c r="V72" t="s">
        <v>282</v>
      </c>
      <c r="W72" t="s">
        <v>47</v>
      </c>
      <c r="Y72">
        <v>8</v>
      </c>
      <c r="Z72">
        <v>1.0747300000000001E-4</v>
      </c>
      <c r="AA72">
        <v>3</v>
      </c>
    </row>
    <row r="73" spans="1:27" x14ac:dyDescent="0.3">
      <c r="A73">
        <v>72</v>
      </c>
      <c r="B73" t="s">
        <v>283</v>
      </c>
      <c r="C73" t="s">
        <v>284</v>
      </c>
      <c r="D73" t="s">
        <v>119</v>
      </c>
      <c r="E73" t="s">
        <v>285</v>
      </c>
      <c r="G73" t="s">
        <v>43</v>
      </c>
      <c r="H73" t="s">
        <v>44</v>
      </c>
      <c r="I73" t="s">
        <v>286</v>
      </c>
      <c r="J73" t="s">
        <v>59</v>
      </c>
      <c r="K73" t="s">
        <v>33</v>
      </c>
      <c r="L73">
        <v>8</v>
      </c>
      <c r="M73" t="s">
        <v>34</v>
      </c>
      <c r="N73" t="s">
        <v>34</v>
      </c>
      <c r="O73">
        <v>8</v>
      </c>
      <c r="P73" t="s">
        <v>34</v>
      </c>
      <c r="Q73">
        <v>6</v>
      </c>
      <c r="R73">
        <v>2</v>
      </c>
      <c r="S73">
        <v>150</v>
      </c>
      <c r="T73" t="s">
        <v>35</v>
      </c>
      <c r="V73" t="s">
        <v>170</v>
      </c>
      <c r="W73" t="s">
        <v>70</v>
      </c>
      <c r="X73" t="s">
        <v>82</v>
      </c>
      <c r="Y73">
        <v>8</v>
      </c>
      <c r="Z73">
        <v>1.6121014999999999E-2</v>
      </c>
      <c r="AA73">
        <v>5</v>
      </c>
    </row>
    <row r="74" spans="1:27" x14ac:dyDescent="0.3">
      <c r="A74">
        <v>73</v>
      </c>
      <c r="B74" t="s">
        <v>287</v>
      </c>
      <c r="C74" t="s">
        <v>288</v>
      </c>
      <c r="D74" t="s">
        <v>223</v>
      </c>
      <c r="E74" t="s">
        <v>223</v>
      </c>
      <c r="F74" t="s">
        <v>224</v>
      </c>
      <c r="G74" t="s">
        <v>95</v>
      </c>
      <c r="H74" t="s">
        <v>96</v>
      </c>
      <c r="I74" t="s">
        <v>226</v>
      </c>
      <c r="J74" t="s">
        <v>32</v>
      </c>
      <c r="K74" t="s">
        <v>33</v>
      </c>
      <c r="L74">
        <v>9</v>
      </c>
      <c r="M74" t="s">
        <v>34</v>
      </c>
      <c r="N74">
        <v>4</v>
      </c>
      <c r="O74">
        <v>5</v>
      </c>
      <c r="P74" t="s">
        <v>34</v>
      </c>
      <c r="Q74" t="s">
        <v>34</v>
      </c>
      <c r="R74">
        <v>2</v>
      </c>
      <c r="S74">
        <v>5</v>
      </c>
      <c r="T74" t="s">
        <v>35</v>
      </c>
      <c r="V74" t="s">
        <v>289</v>
      </c>
      <c r="W74" t="s">
        <v>290</v>
      </c>
      <c r="Y74">
        <v>9</v>
      </c>
      <c r="Z74">
        <v>6.0453799999999995E-4</v>
      </c>
      <c r="AA74">
        <v>2</v>
      </c>
    </row>
    <row r="75" spans="1:27" x14ac:dyDescent="0.3">
      <c r="A75">
        <v>74</v>
      </c>
      <c r="B75" t="s">
        <v>291</v>
      </c>
      <c r="C75" t="s">
        <v>292</v>
      </c>
      <c r="D75" t="s">
        <v>223</v>
      </c>
      <c r="E75" t="s">
        <v>223</v>
      </c>
      <c r="F75" t="s">
        <v>293</v>
      </c>
      <c r="G75" t="s">
        <v>30</v>
      </c>
      <c r="H75" t="s">
        <v>44</v>
      </c>
      <c r="I75" t="s">
        <v>294</v>
      </c>
      <c r="J75" t="s">
        <v>45</v>
      </c>
      <c r="K75" t="s">
        <v>33</v>
      </c>
      <c r="L75">
        <v>10</v>
      </c>
      <c r="M75">
        <v>0.2</v>
      </c>
      <c r="N75">
        <v>2</v>
      </c>
      <c r="O75">
        <v>7.8</v>
      </c>
      <c r="P75" t="s">
        <v>34</v>
      </c>
      <c r="Q75" t="s">
        <v>34</v>
      </c>
      <c r="S75">
        <v>350</v>
      </c>
      <c r="T75" t="s">
        <v>35</v>
      </c>
      <c r="V75" t="s">
        <v>295</v>
      </c>
      <c r="W75" t="s">
        <v>296</v>
      </c>
      <c r="Y75">
        <v>10</v>
      </c>
      <c r="Z75">
        <v>4.7019627000000001E-2</v>
      </c>
      <c r="AA75">
        <v>6</v>
      </c>
    </row>
    <row r="76" spans="1:27" x14ac:dyDescent="0.3">
      <c r="A76">
        <v>75</v>
      </c>
      <c r="B76" t="s">
        <v>297</v>
      </c>
      <c r="C76" t="s">
        <v>298</v>
      </c>
      <c r="D76" t="s">
        <v>50</v>
      </c>
      <c r="E76" t="s">
        <v>50</v>
      </c>
      <c r="F76" t="s">
        <v>299</v>
      </c>
      <c r="G76" t="s">
        <v>95</v>
      </c>
      <c r="H76" t="s">
        <v>96</v>
      </c>
      <c r="I76" t="s">
        <v>300</v>
      </c>
      <c r="J76" t="s">
        <v>59</v>
      </c>
      <c r="K76" t="s">
        <v>33</v>
      </c>
      <c r="L76">
        <v>10</v>
      </c>
      <c r="M76" t="s">
        <v>34</v>
      </c>
      <c r="N76" t="s">
        <v>34</v>
      </c>
      <c r="O76">
        <v>10</v>
      </c>
      <c r="P76" t="s">
        <v>34</v>
      </c>
      <c r="Q76">
        <v>10</v>
      </c>
      <c r="S76">
        <v>1600</v>
      </c>
      <c r="T76" t="s">
        <v>35</v>
      </c>
      <c r="V76" t="s">
        <v>65</v>
      </c>
      <c r="W76" t="s">
        <v>61</v>
      </c>
      <c r="X76" t="s">
        <v>54</v>
      </c>
      <c r="Y76">
        <v>10</v>
      </c>
      <c r="Z76">
        <v>0.21494686800000001</v>
      </c>
      <c r="AA76">
        <v>5</v>
      </c>
    </row>
    <row r="77" spans="1:27" x14ac:dyDescent="0.3">
      <c r="A77">
        <v>76</v>
      </c>
      <c r="B77" t="s">
        <v>301</v>
      </c>
      <c r="C77" t="s">
        <v>302</v>
      </c>
      <c r="D77" t="s">
        <v>50</v>
      </c>
      <c r="E77" t="s">
        <v>50</v>
      </c>
      <c r="F77" t="s">
        <v>303</v>
      </c>
      <c r="G77" t="s">
        <v>95</v>
      </c>
      <c r="H77" t="s">
        <v>96</v>
      </c>
      <c r="I77" t="s">
        <v>300</v>
      </c>
      <c r="J77" t="s">
        <v>59</v>
      </c>
      <c r="K77" t="s">
        <v>33</v>
      </c>
      <c r="L77">
        <v>10</v>
      </c>
      <c r="M77" t="s">
        <v>34</v>
      </c>
      <c r="N77" t="s">
        <v>34</v>
      </c>
      <c r="O77">
        <v>10</v>
      </c>
      <c r="P77" t="s">
        <v>34</v>
      </c>
      <c r="Q77">
        <v>10</v>
      </c>
      <c r="S77">
        <v>200</v>
      </c>
      <c r="T77" t="s">
        <v>35</v>
      </c>
      <c r="V77" t="s">
        <v>65</v>
      </c>
      <c r="W77" t="s">
        <v>61</v>
      </c>
      <c r="X77" t="s">
        <v>54</v>
      </c>
      <c r="Y77">
        <v>10</v>
      </c>
      <c r="Z77">
        <v>2.6868357999999998E-2</v>
      </c>
      <c r="AA77">
        <v>5</v>
      </c>
    </row>
    <row r="78" spans="1:27" x14ac:dyDescent="0.3">
      <c r="A78">
        <v>77</v>
      </c>
      <c r="B78" t="s">
        <v>304</v>
      </c>
      <c r="C78" t="s">
        <v>305</v>
      </c>
      <c r="D78" t="s">
        <v>50</v>
      </c>
      <c r="E78" t="s">
        <v>50</v>
      </c>
      <c r="F78" t="s">
        <v>78</v>
      </c>
      <c r="G78" t="s">
        <v>95</v>
      </c>
      <c r="H78" t="s">
        <v>96</v>
      </c>
      <c r="I78" t="s">
        <v>300</v>
      </c>
      <c r="J78" t="s">
        <v>59</v>
      </c>
      <c r="K78" t="s">
        <v>33</v>
      </c>
      <c r="L78">
        <v>10</v>
      </c>
      <c r="M78" t="s">
        <v>34</v>
      </c>
      <c r="N78" t="s">
        <v>34</v>
      </c>
      <c r="O78">
        <v>10</v>
      </c>
      <c r="P78" t="s">
        <v>34</v>
      </c>
      <c r="Q78">
        <v>10</v>
      </c>
      <c r="S78">
        <v>15</v>
      </c>
      <c r="T78" t="s">
        <v>35</v>
      </c>
      <c r="V78" t="s">
        <v>65</v>
      </c>
      <c r="W78" t="s">
        <v>61</v>
      </c>
      <c r="X78" t="s">
        <v>54</v>
      </c>
      <c r="Y78">
        <v>10</v>
      </c>
      <c r="Z78">
        <v>2.0151269999999998E-3</v>
      </c>
      <c r="AA78">
        <v>5</v>
      </c>
    </row>
    <row r="79" spans="1:27" x14ac:dyDescent="0.3">
      <c r="A79">
        <v>78</v>
      </c>
      <c r="B79" t="s">
        <v>306</v>
      </c>
      <c r="C79" t="s">
        <v>307</v>
      </c>
      <c r="D79" t="s">
        <v>50</v>
      </c>
      <c r="E79" t="s">
        <v>50</v>
      </c>
      <c r="F79" t="s">
        <v>51</v>
      </c>
      <c r="G79" t="s">
        <v>95</v>
      </c>
      <c r="H79" t="s">
        <v>96</v>
      </c>
      <c r="I79" t="s">
        <v>308</v>
      </c>
      <c r="J79" t="s">
        <v>59</v>
      </c>
      <c r="K79" t="s">
        <v>33</v>
      </c>
      <c r="L79">
        <v>15</v>
      </c>
      <c r="M79" t="s">
        <v>34</v>
      </c>
      <c r="N79" t="s">
        <v>34</v>
      </c>
      <c r="O79">
        <v>15</v>
      </c>
      <c r="P79" t="s">
        <v>34</v>
      </c>
      <c r="Q79">
        <v>15</v>
      </c>
      <c r="S79">
        <v>300</v>
      </c>
      <c r="T79" t="s">
        <v>35</v>
      </c>
      <c r="V79" t="s">
        <v>201</v>
      </c>
      <c r="W79" t="s">
        <v>309</v>
      </c>
      <c r="X79" t="s">
        <v>82</v>
      </c>
      <c r="Y79">
        <v>15</v>
      </c>
      <c r="Z79">
        <v>6.0453806999999998E-2</v>
      </c>
      <c r="AA79">
        <v>5</v>
      </c>
    </row>
    <row r="80" spans="1:27" x14ac:dyDescent="0.3">
      <c r="A80">
        <v>79</v>
      </c>
      <c r="B80" t="s">
        <v>310</v>
      </c>
      <c r="C80" t="s">
        <v>311</v>
      </c>
      <c r="D80" t="s">
        <v>223</v>
      </c>
      <c r="E80" t="s">
        <v>223</v>
      </c>
      <c r="F80" t="s">
        <v>275</v>
      </c>
      <c r="G80" t="s">
        <v>95</v>
      </c>
      <c r="H80" t="s">
        <v>96</v>
      </c>
      <c r="I80" t="s">
        <v>276</v>
      </c>
      <c r="J80" t="s">
        <v>45</v>
      </c>
      <c r="K80" t="s">
        <v>33</v>
      </c>
      <c r="L80">
        <v>15</v>
      </c>
      <c r="M80" t="s">
        <v>34</v>
      </c>
      <c r="N80">
        <v>3</v>
      </c>
      <c r="O80">
        <v>5</v>
      </c>
      <c r="P80">
        <v>8</v>
      </c>
      <c r="Q80" t="s">
        <v>34</v>
      </c>
      <c r="S80">
        <v>135</v>
      </c>
      <c r="T80" t="s">
        <v>35</v>
      </c>
      <c r="U80" t="s">
        <v>277</v>
      </c>
      <c r="V80" t="s">
        <v>312</v>
      </c>
      <c r="W80" t="s">
        <v>313</v>
      </c>
      <c r="Y80">
        <v>15</v>
      </c>
      <c r="Z80">
        <v>2.7204213000000001E-2</v>
      </c>
      <c r="AA80">
        <v>9</v>
      </c>
    </row>
    <row r="81" spans="1:27" x14ac:dyDescent="0.3">
      <c r="A81">
        <v>80</v>
      </c>
      <c r="B81" t="s">
        <v>314</v>
      </c>
      <c r="C81" t="s">
        <v>315</v>
      </c>
      <c r="D81" t="s">
        <v>223</v>
      </c>
      <c r="E81" t="s">
        <v>223</v>
      </c>
      <c r="F81" t="s">
        <v>316</v>
      </c>
      <c r="G81" t="s">
        <v>95</v>
      </c>
      <c r="H81" t="s">
        <v>96</v>
      </c>
      <c r="I81" t="s">
        <v>294</v>
      </c>
      <c r="J81" t="s">
        <v>32</v>
      </c>
      <c r="K81" t="s">
        <v>33</v>
      </c>
      <c r="L81">
        <v>20</v>
      </c>
      <c r="M81">
        <v>2</v>
      </c>
      <c r="N81">
        <v>6</v>
      </c>
      <c r="O81">
        <v>12</v>
      </c>
      <c r="P81" t="s">
        <v>34</v>
      </c>
      <c r="Q81" t="s">
        <v>34</v>
      </c>
      <c r="R81">
        <v>4</v>
      </c>
      <c r="S81">
        <v>255</v>
      </c>
      <c r="T81" t="s">
        <v>35</v>
      </c>
      <c r="V81" t="s">
        <v>317</v>
      </c>
      <c r="W81" t="s">
        <v>318</v>
      </c>
      <c r="Y81">
        <v>20</v>
      </c>
      <c r="Z81">
        <v>6.8514314000000007E-2</v>
      </c>
      <c r="AA81">
        <v>2</v>
      </c>
    </row>
    <row r="82" spans="1:27" x14ac:dyDescent="0.3">
      <c r="A82">
        <v>81</v>
      </c>
      <c r="B82" t="s">
        <v>319</v>
      </c>
      <c r="C82" t="s">
        <v>320</v>
      </c>
      <c r="D82" t="s">
        <v>28</v>
      </c>
      <c r="E82" t="s">
        <v>28</v>
      </c>
      <c r="F82" t="s">
        <v>163</v>
      </c>
      <c r="G82" t="s">
        <v>95</v>
      </c>
      <c r="H82" t="s">
        <v>96</v>
      </c>
      <c r="I82" t="s">
        <v>31</v>
      </c>
      <c r="J82" t="s">
        <v>45</v>
      </c>
      <c r="K82" t="s">
        <v>33</v>
      </c>
      <c r="L82">
        <v>24</v>
      </c>
      <c r="M82" t="s">
        <v>34</v>
      </c>
      <c r="N82">
        <v>0.5</v>
      </c>
      <c r="O82">
        <v>13</v>
      </c>
      <c r="P82">
        <v>10.5</v>
      </c>
      <c r="Q82" t="s">
        <v>34</v>
      </c>
      <c r="R82">
        <v>2.5</v>
      </c>
      <c r="S82">
        <v>200</v>
      </c>
      <c r="T82" t="s">
        <v>35</v>
      </c>
      <c r="V82" t="s">
        <v>46</v>
      </c>
      <c r="W82" t="s">
        <v>321</v>
      </c>
      <c r="Y82">
        <v>24</v>
      </c>
      <c r="Z82">
        <v>6.4484059999999996E-2</v>
      </c>
      <c r="AA82">
        <v>3</v>
      </c>
    </row>
    <row r="83" spans="1:27" x14ac:dyDescent="0.3">
      <c r="A83">
        <v>82</v>
      </c>
      <c r="B83" t="s">
        <v>322</v>
      </c>
      <c r="C83" t="s">
        <v>323</v>
      </c>
      <c r="D83" t="s">
        <v>223</v>
      </c>
      <c r="E83" t="s">
        <v>223</v>
      </c>
      <c r="F83" t="s">
        <v>324</v>
      </c>
      <c r="G83" t="s">
        <v>95</v>
      </c>
      <c r="H83" t="s">
        <v>96</v>
      </c>
      <c r="I83" t="s">
        <v>325</v>
      </c>
      <c r="J83" t="s">
        <v>45</v>
      </c>
      <c r="K83" t="s">
        <v>33</v>
      </c>
      <c r="L83">
        <v>40</v>
      </c>
      <c r="M83" t="s">
        <v>34</v>
      </c>
      <c r="N83" t="s">
        <v>34</v>
      </c>
      <c r="O83" t="s">
        <v>34</v>
      </c>
      <c r="P83">
        <v>40</v>
      </c>
      <c r="Q83" t="s">
        <v>34</v>
      </c>
      <c r="R83" t="s">
        <v>326</v>
      </c>
      <c r="S83">
        <v>10</v>
      </c>
      <c r="T83" t="s">
        <v>35</v>
      </c>
      <c r="V83" t="s">
        <v>317</v>
      </c>
      <c r="W83" t="s">
        <v>327</v>
      </c>
      <c r="Y83">
        <v>40</v>
      </c>
      <c r="Z83">
        <v>5.3736720000000003E-3</v>
      </c>
      <c r="AA83">
        <v>9</v>
      </c>
    </row>
    <row r="84" spans="1:27" x14ac:dyDescent="0.3">
      <c r="A84">
        <v>83</v>
      </c>
      <c r="B84" t="s">
        <v>328</v>
      </c>
      <c r="C84" t="s">
        <v>329</v>
      </c>
      <c r="D84" t="s">
        <v>28</v>
      </c>
      <c r="E84" t="s">
        <v>28</v>
      </c>
      <c r="F84" t="s">
        <v>29</v>
      </c>
      <c r="G84" t="s">
        <v>43</v>
      </c>
      <c r="H84" t="s">
        <v>44</v>
      </c>
      <c r="I84" t="s">
        <v>330</v>
      </c>
      <c r="J84" t="s">
        <v>45</v>
      </c>
      <c r="K84" t="s">
        <v>33</v>
      </c>
      <c r="L84">
        <v>47</v>
      </c>
      <c r="M84" t="s">
        <v>34</v>
      </c>
      <c r="N84">
        <v>0.5</v>
      </c>
      <c r="O84">
        <v>12</v>
      </c>
      <c r="P84">
        <v>34.5</v>
      </c>
      <c r="Q84" t="s">
        <v>34</v>
      </c>
      <c r="R84">
        <v>1</v>
      </c>
      <c r="S84">
        <v>50</v>
      </c>
      <c r="T84" t="s">
        <v>35</v>
      </c>
      <c r="V84" s="1" t="s">
        <v>331</v>
      </c>
      <c r="W84" s="1" t="s">
        <v>332</v>
      </c>
      <c r="Y84">
        <v>47</v>
      </c>
      <c r="Z84">
        <v>3.1570320999999998E-2</v>
      </c>
      <c r="AA84">
        <v>3</v>
      </c>
    </row>
    <row r="85" spans="1:27" x14ac:dyDescent="0.3">
      <c r="A85">
        <v>84</v>
      </c>
      <c r="B85" t="s">
        <v>333</v>
      </c>
      <c r="C85" t="s">
        <v>334</v>
      </c>
      <c r="D85" t="s">
        <v>50</v>
      </c>
      <c r="E85" t="s">
        <v>50</v>
      </c>
      <c r="F85" t="s">
        <v>335</v>
      </c>
      <c r="G85" t="s">
        <v>95</v>
      </c>
      <c r="H85" t="s">
        <v>96</v>
      </c>
      <c r="I85" t="s">
        <v>336</v>
      </c>
      <c r="J85" t="s">
        <v>32</v>
      </c>
      <c r="K85" t="s">
        <v>33</v>
      </c>
      <c r="L85">
        <v>60</v>
      </c>
      <c r="M85" t="s">
        <v>34</v>
      </c>
      <c r="N85">
        <v>2</v>
      </c>
      <c r="O85">
        <v>50</v>
      </c>
      <c r="P85" t="s">
        <v>34</v>
      </c>
      <c r="Q85">
        <v>50</v>
      </c>
      <c r="R85">
        <v>8</v>
      </c>
      <c r="S85">
        <v>255</v>
      </c>
      <c r="T85" t="s">
        <v>35</v>
      </c>
      <c r="V85" t="s">
        <v>337</v>
      </c>
      <c r="W85" t="s">
        <v>338</v>
      </c>
      <c r="X85" t="s">
        <v>339</v>
      </c>
      <c r="Y85">
        <v>60</v>
      </c>
      <c r="Z85">
        <v>0.20554294200000001</v>
      </c>
      <c r="AA85">
        <v>4</v>
      </c>
    </row>
    <row r="86" spans="1:27" x14ac:dyDescent="0.3">
      <c r="A86">
        <v>85</v>
      </c>
      <c r="B86" t="s">
        <v>340</v>
      </c>
      <c r="C86" t="s">
        <v>341</v>
      </c>
      <c r="D86" t="s">
        <v>28</v>
      </c>
      <c r="E86" t="s">
        <v>28</v>
      </c>
      <c r="F86" t="s">
        <v>29</v>
      </c>
      <c r="G86" t="s">
        <v>95</v>
      </c>
      <c r="I86" t="s">
        <v>31</v>
      </c>
      <c r="J86" t="s">
        <v>59</v>
      </c>
      <c r="K86" t="s">
        <v>33</v>
      </c>
      <c r="L86">
        <v>76</v>
      </c>
      <c r="M86" t="s">
        <v>34</v>
      </c>
      <c r="N86" t="s">
        <v>34</v>
      </c>
      <c r="O86" t="s">
        <v>34</v>
      </c>
      <c r="P86" t="s">
        <v>34</v>
      </c>
      <c r="Q86" t="s">
        <v>34</v>
      </c>
      <c r="S86">
        <v>300</v>
      </c>
      <c r="T86" t="s">
        <v>35</v>
      </c>
      <c r="V86" t="s">
        <v>342</v>
      </c>
      <c r="W86" t="s">
        <v>343</v>
      </c>
      <c r="Y86">
        <v>76</v>
      </c>
      <c r="Z86">
        <v>0.30629928699999998</v>
      </c>
      <c r="AA86">
        <v>8</v>
      </c>
    </row>
    <row r="87" spans="1:27" x14ac:dyDescent="0.3">
      <c r="A87">
        <v>86</v>
      </c>
      <c r="B87" t="s">
        <v>344</v>
      </c>
      <c r="C87" t="s">
        <v>345</v>
      </c>
      <c r="D87" t="s">
        <v>223</v>
      </c>
      <c r="E87" t="s">
        <v>223</v>
      </c>
      <c r="F87" t="s">
        <v>324</v>
      </c>
      <c r="G87" t="s">
        <v>346</v>
      </c>
      <c r="H87" t="s">
        <v>255</v>
      </c>
      <c r="I87" t="s">
        <v>325</v>
      </c>
      <c r="J87" t="s">
        <v>32</v>
      </c>
      <c r="K87" t="s">
        <v>33</v>
      </c>
      <c r="L87">
        <v>0</v>
      </c>
      <c r="M87" t="s">
        <v>34</v>
      </c>
      <c r="N87" t="s">
        <v>34</v>
      </c>
      <c r="O87" t="s">
        <v>34</v>
      </c>
      <c r="P87">
        <v>1</v>
      </c>
      <c r="Q87" t="s">
        <v>34</v>
      </c>
      <c r="S87">
        <v>3</v>
      </c>
      <c r="T87" t="s">
        <v>35</v>
      </c>
      <c r="V87" t="s">
        <v>312</v>
      </c>
      <c r="W87" t="s">
        <v>347</v>
      </c>
      <c r="Y87">
        <v>0</v>
      </c>
      <c r="Z87">
        <v>0</v>
      </c>
      <c r="AA87">
        <v>2</v>
      </c>
    </row>
    <row r="88" spans="1:27" x14ac:dyDescent="0.3">
      <c r="A88">
        <v>87</v>
      </c>
      <c r="B88" t="s">
        <v>348</v>
      </c>
      <c r="C88" t="s">
        <v>349</v>
      </c>
      <c r="D88" t="s">
        <v>28</v>
      </c>
      <c r="E88" t="s">
        <v>28</v>
      </c>
      <c r="F88" t="s">
        <v>350</v>
      </c>
      <c r="G88" t="s">
        <v>30</v>
      </c>
      <c r="I88" t="s">
        <v>31</v>
      </c>
      <c r="J88" t="s">
        <v>32</v>
      </c>
      <c r="K88" t="s">
        <v>33</v>
      </c>
      <c r="L88">
        <v>0</v>
      </c>
      <c r="M88" t="s">
        <v>34</v>
      </c>
      <c r="N88" t="s">
        <v>34</v>
      </c>
      <c r="O88" t="s">
        <v>34</v>
      </c>
      <c r="P88" t="s">
        <v>34</v>
      </c>
      <c r="Q88" t="s">
        <v>34</v>
      </c>
      <c r="S88">
        <v>10</v>
      </c>
      <c r="T88" t="s">
        <v>35</v>
      </c>
      <c r="V88" s="1" t="s">
        <v>351</v>
      </c>
      <c r="W88" t="s">
        <v>279</v>
      </c>
      <c r="Y88">
        <v>0</v>
      </c>
      <c r="Z88">
        <v>0</v>
      </c>
      <c r="AA88">
        <v>1</v>
      </c>
    </row>
    <row r="89" spans="1:27" x14ac:dyDescent="0.3">
      <c r="A89">
        <v>88</v>
      </c>
      <c r="B89" t="s">
        <v>352</v>
      </c>
      <c r="C89" t="s">
        <v>353</v>
      </c>
      <c r="D89" t="s">
        <v>223</v>
      </c>
      <c r="E89" t="s">
        <v>223</v>
      </c>
      <c r="F89" t="s">
        <v>293</v>
      </c>
      <c r="G89" t="s">
        <v>40</v>
      </c>
      <c r="H89" t="s">
        <v>255</v>
      </c>
      <c r="I89" t="s">
        <v>294</v>
      </c>
      <c r="J89" t="s">
        <v>32</v>
      </c>
      <c r="K89" t="s">
        <v>354</v>
      </c>
      <c r="L89">
        <v>0.1</v>
      </c>
      <c r="M89" t="s">
        <v>34</v>
      </c>
      <c r="N89" t="s">
        <v>34</v>
      </c>
      <c r="O89">
        <v>0.1</v>
      </c>
      <c r="P89" t="s">
        <v>34</v>
      </c>
      <c r="Q89" t="s">
        <v>34</v>
      </c>
      <c r="R89">
        <v>0.1</v>
      </c>
      <c r="S89">
        <v>4</v>
      </c>
      <c r="T89" t="s">
        <v>355</v>
      </c>
      <c r="V89" t="s">
        <v>220</v>
      </c>
      <c r="W89" t="s">
        <v>220</v>
      </c>
      <c r="Y89">
        <v>0.1</v>
      </c>
      <c r="Z89" s="2">
        <v>1.79E-6</v>
      </c>
      <c r="AA89">
        <v>2</v>
      </c>
    </row>
    <row r="90" spans="1:27" x14ac:dyDescent="0.3">
      <c r="A90">
        <v>89</v>
      </c>
      <c r="B90" t="s">
        <v>356</v>
      </c>
      <c r="C90" t="s">
        <v>357</v>
      </c>
      <c r="D90" t="s">
        <v>28</v>
      </c>
      <c r="E90" t="s">
        <v>28</v>
      </c>
      <c r="F90" t="s">
        <v>29</v>
      </c>
      <c r="G90" t="s">
        <v>40</v>
      </c>
      <c r="I90" t="s">
        <v>31</v>
      </c>
      <c r="J90" t="s">
        <v>32</v>
      </c>
      <c r="K90" t="s">
        <v>354</v>
      </c>
      <c r="L90">
        <v>0.3</v>
      </c>
      <c r="M90" t="s">
        <v>34</v>
      </c>
      <c r="N90" t="s">
        <v>34</v>
      </c>
      <c r="O90" t="s">
        <v>34</v>
      </c>
      <c r="P90">
        <v>0.3</v>
      </c>
      <c r="Q90" t="s">
        <v>34</v>
      </c>
      <c r="S90">
        <v>5</v>
      </c>
      <c r="T90" t="s">
        <v>355</v>
      </c>
      <c r="V90" t="s">
        <v>220</v>
      </c>
      <c r="W90" t="s">
        <v>220</v>
      </c>
      <c r="Y90">
        <v>0.3</v>
      </c>
      <c r="Z90" s="2">
        <v>6.72E-6</v>
      </c>
      <c r="AA90">
        <v>2</v>
      </c>
    </row>
    <row r="91" spans="1:27" x14ac:dyDescent="0.3">
      <c r="A91">
        <v>90</v>
      </c>
      <c r="B91" t="s">
        <v>358</v>
      </c>
      <c r="C91" t="s">
        <v>359</v>
      </c>
      <c r="D91" t="s">
        <v>28</v>
      </c>
      <c r="E91" t="s">
        <v>28</v>
      </c>
      <c r="F91" t="s">
        <v>29</v>
      </c>
      <c r="G91" t="s">
        <v>40</v>
      </c>
      <c r="I91" t="s">
        <v>31</v>
      </c>
      <c r="J91" t="s">
        <v>32</v>
      </c>
      <c r="K91" t="s">
        <v>354</v>
      </c>
      <c r="L91">
        <v>0.5</v>
      </c>
      <c r="M91" t="s">
        <v>34</v>
      </c>
      <c r="N91">
        <v>0.3</v>
      </c>
      <c r="O91" t="s">
        <v>34</v>
      </c>
      <c r="P91">
        <v>0.5</v>
      </c>
      <c r="Q91" t="s">
        <v>34</v>
      </c>
      <c r="S91">
        <v>5</v>
      </c>
      <c r="T91" t="s">
        <v>355</v>
      </c>
      <c r="V91" t="s">
        <v>220</v>
      </c>
      <c r="Y91">
        <v>0.5</v>
      </c>
      <c r="Z91" s="2">
        <v>1.1199999999999999E-5</v>
      </c>
      <c r="AA91">
        <v>2</v>
      </c>
    </row>
    <row r="92" spans="1:27" x14ac:dyDescent="0.3">
      <c r="A92">
        <v>91</v>
      </c>
      <c r="B92" t="s">
        <v>360</v>
      </c>
      <c r="C92" t="s">
        <v>361</v>
      </c>
      <c r="D92" t="s">
        <v>28</v>
      </c>
      <c r="E92" t="s">
        <v>28</v>
      </c>
      <c r="F92" t="s">
        <v>29</v>
      </c>
      <c r="G92" t="s">
        <v>40</v>
      </c>
      <c r="I92" t="s">
        <v>31</v>
      </c>
      <c r="J92" t="s">
        <v>32</v>
      </c>
      <c r="K92" t="s">
        <v>354</v>
      </c>
      <c r="L92">
        <v>0.5</v>
      </c>
      <c r="M92" t="s">
        <v>34</v>
      </c>
      <c r="N92" t="s">
        <v>34</v>
      </c>
      <c r="O92" t="s">
        <v>34</v>
      </c>
      <c r="P92">
        <v>0.5</v>
      </c>
      <c r="Q92" t="s">
        <v>34</v>
      </c>
      <c r="S92">
        <v>5</v>
      </c>
      <c r="T92" t="s">
        <v>355</v>
      </c>
      <c r="V92" t="s">
        <v>220</v>
      </c>
      <c r="W92" t="s">
        <v>220</v>
      </c>
      <c r="Y92">
        <v>0.5</v>
      </c>
      <c r="Z92" s="2">
        <v>1.1199999999999999E-5</v>
      </c>
      <c r="AA92">
        <v>2</v>
      </c>
    </row>
    <row r="93" spans="1:27" x14ac:dyDescent="0.3">
      <c r="A93">
        <v>92</v>
      </c>
      <c r="B93" t="s">
        <v>362</v>
      </c>
      <c r="C93" t="s">
        <v>363</v>
      </c>
      <c r="D93" t="s">
        <v>28</v>
      </c>
      <c r="E93" t="s">
        <v>28</v>
      </c>
      <c r="F93" t="s">
        <v>29</v>
      </c>
      <c r="G93" t="s">
        <v>30</v>
      </c>
      <c r="I93" t="s">
        <v>31</v>
      </c>
      <c r="J93" t="s">
        <v>32</v>
      </c>
      <c r="K93" t="s">
        <v>354</v>
      </c>
      <c r="L93">
        <v>1</v>
      </c>
      <c r="M93" t="s">
        <v>34</v>
      </c>
      <c r="N93" t="s">
        <v>34</v>
      </c>
      <c r="O93" t="s">
        <v>34</v>
      </c>
      <c r="P93">
        <v>1</v>
      </c>
      <c r="Q93" t="s">
        <v>34</v>
      </c>
      <c r="R93">
        <v>0.1</v>
      </c>
      <c r="S93">
        <v>10</v>
      </c>
      <c r="T93" t="s">
        <v>355</v>
      </c>
      <c r="V93" s="1" t="s">
        <v>364</v>
      </c>
      <c r="Y93">
        <v>1</v>
      </c>
      <c r="Z93" s="2">
        <v>4.4799999999999998E-5</v>
      </c>
      <c r="AA93">
        <v>1</v>
      </c>
    </row>
    <row r="94" spans="1:27" x14ac:dyDescent="0.3">
      <c r="A94">
        <v>93</v>
      </c>
      <c r="B94" t="s">
        <v>365</v>
      </c>
      <c r="C94" t="s">
        <v>366</v>
      </c>
      <c r="D94" t="s">
        <v>28</v>
      </c>
      <c r="E94" t="s">
        <v>28</v>
      </c>
      <c r="F94" t="s">
        <v>367</v>
      </c>
      <c r="G94" t="s">
        <v>368</v>
      </c>
      <c r="H94" t="s">
        <v>96</v>
      </c>
      <c r="I94" t="s">
        <v>369</v>
      </c>
      <c r="J94" t="s">
        <v>59</v>
      </c>
      <c r="K94" t="s">
        <v>354</v>
      </c>
      <c r="L94">
        <v>1</v>
      </c>
      <c r="M94" t="s">
        <v>34</v>
      </c>
      <c r="N94" t="s">
        <v>34</v>
      </c>
      <c r="O94" t="s">
        <v>34</v>
      </c>
      <c r="P94">
        <v>1</v>
      </c>
      <c r="Q94">
        <v>3</v>
      </c>
      <c r="R94" t="s">
        <v>370</v>
      </c>
      <c r="S94">
        <v>200</v>
      </c>
      <c r="T94" t="s">
        <v>355</v>
      </c>
      <c r="V94" s="1" t="s">
        <v>371</v>
      </c>
      <c r="W94" s="1" t="s">
        <v>372</v>
      </c>
      <c r="Y94">
        <v>1</v>
      </c>
      <c r="Z94">
        <v>8.9561199999999995E-4</v>
      </c>
      <c r="AA94">
        <v>8</v>
      </c>
    </row>
    <row r="95" spans="1:27" x14ac:dyDescent="0.3">
      <c r="A95">
        <v>94</v>
      </c>
      <c r="B95" t="s">
        <v>373</v>
      </c>
      <c r="C95" t="s">
        <v>374</v>
      </c>
      <c r="D95" t="s">
        <v>50</v>
      </c>
      <c r="E95" t="s">
        <v>50</v>
      </c>
      <c r="F95" t="s">
        <v>375</v>
      </c>
      <c r="G95" t="s">
        <v>164</v>
      </c>
      <c r="H95" t="s">
        <v>255</v>
      </c>
      <c r="I95" t="s">
        <v>376</v>
      </c>
      <c r="J95" t="s">
        <v>32</v>
      </c>
      <c r="K95" t="s">
        <v>354</v>
      </c>
      <c r="L95">
        <v>1</v>
      </c>
      <c r="M95" t="s">
        <v>34</v>
      </c>
      <c r="N95" t="s">
        <v>34</v>
      </c>
      <c r="O95">
        <v>1</v>
      </c>
      <c r="P95" t="s">
        <v>34</v>
      </c>
      <c r="Q95">
        <v>1</v>
      </c>
      <c r="S95">
        <v>10</v>
      </c>
      <c r="T95" t="s">
        <v>355</v>
      </c>
      <c r="V95" t="s">
        <v>377</v>
      </c>
      <c r="W95" t="s">
        <v>378</v>
      </c>
      <c r="X95" t="s">
        <v>54</v>
      </c>
      <c r="Y95">
        <v>1</v>
      </c>
      <c r="Z95" s="2">
        <v>4.4799999999999998E-5</v>
      </c>
      <c r="AA95">
        <v>4</v>
      </c>
    </row>
    <row r="96" spans="1:27" x14ac:dyDescent="0.3">
      <c r="A96">
        <v>95</v>
      </c>
      <c r="B96" t="s">
        <v>379</v>
      </c>
      <c r="C96" t="s">
        <v>380</v>
      </c>
      <c r="D96" t="s">
        <v>50</v>
      </c>
      <c r="E96" t="s">
        <v>50</v>
      </c>
      <c r="F96" t="s">
        <v>126</v>
      </c>
      <c r="G96" t="s">
        <v>30</v>
      </c>
      <c r="H96" t="s">
        <v>44</v>
      </c>
      <c r="I96" t="s">
        <v>381</v>
      </c>
      <c r="J96" t="s">
        <v>59</v>
      </c>
      <c r="K96" t="s">
        <v>354</v>
      </c>
      <c r="L96">
        <v>1</v>
      </c>
      <c r="M96" t="s">
        <v>34</v>
      </c>
      <c r="N96" t="s">
        <v>34</v>
      </c>
      <c r="O96">
        <v>1</v>
      </c>
      <c r="P96" t="s">
        <v>34</v>
      </c>
      <c r="Q96">
        <v>1</v>
      </c>
      <c r="S96">
        <v>5</v>
      </c>
      <c r="T96" t="s">
        <v>355</v>
      </c>
      <c r="W96" t="s">
        <v>61</v>
      </c>
      <c r="X96" t="s">
        <v>54</v>
      </c>
      <c r="Y96">
        <v>1</v>
      </c>
      <c r="Z96" s="2">
        <v>2.2399999999999999E-5</v>
      </c>
      <c r="AA96">
        <v>5</v>
      </c>
    </row>
    <row r="97" spans="1:27" x14ac:dyDescent="0.3">
      <c r="A97">
        <v>96</v>
      </c>
      <c r="B97" t="s">
        <v>382</v>
      </c>
      <c r="C97" t="s">
        <v>383</v>
      </c>
      <c r="D97" t="s">
        <v>50</v>
      </c>
      <c r="E97" t="s">
        <v>50</v>
      </c>
      <c r="F97" t="s">
        <v>129</v>
      </c>
      <c r="G97" t="s">
        <v>30</v>
      </c>
      <c r="H97" t="s">
        <v>44</v>
      </c>
      <c r="I97" t="s">
        <v>381</v>
      </c>
      <c r="J97" t="s">
        <v>32</v>
      </c>
      <c r="K97" t="s">
        <v>354</v>
      </c>
      <c r="L97">
        <v>1</v>
      </c>
      <c r="M97" t="s">
        <v>34</v>
      </c>
      <c r="N97" t="s">
        <v>34</v>
      </c>
      <c r="O97">
        <v>1</v>
      </c>
      <c r="P97" t="s">
        <v>34</v>
      </c>
      <c r="Q97">
        <v>1</v>
      </c>
      <c r="S97">
        <v>1</v>
      </c>
      <c r="T97" t="s">
        <v>355</v>
      </c>
      <c r="X97" t="s">
        <v>384</v>
      </c>
      <c r="Y97">
        <v>1</v>
      </c>
      <c r="Z97" s="2">
        <v>4.4800000000000003E-6</v>
      </c>
      <c r="AA97">
        <v>4</v>
      </c>
    </row>
    <row r="98" spans="1:27" x14ac:dyDescent="0.3">
      <c r="A98">
        <v>97</v>
      </c>
      <c r="B98" t="s">
        <v>385</v>
      </c>
      <c r="C98" t="s">
        <v>386</v>
      </c>
      <c r="D98" t="s">
        <v>50</v>
      </c>
      <c r="E98" t="s">
        <v>50</v>
      </c>
      <c r="F98" t="s">
        <v>68</v>
      </c>
      <c r="G98" t="s">
        <v>164</v>
      </c>
      <c r="H98" t="s">
        <v>255</v>
      </c>
      <c r="I98" t="s">
        <v>69</v>
      </c>
      <c r="J98" t="s">
        <v>32</v>
      </c>
      <c r="K98" t="s">
        <v>387</v>
      </c>
      <c r="L98">
        <v>1</v>
      </c>
      <c r="M98" t="s">
        <v>34</v>
      </c>
      <c r="N98" t="s">
        <v>34</v>
      </c>
      <c r="O98">
        <v>1</v>
      </c>
      <c r="P98" t="s">
        <v>34</v>
      </c>
      <c r="Q98">
        <v>1</v>
      </c>
      <c r="S98">
        <v>800</v>
      </c>
      <c r="T98" t="s">
        <v>355</v>
      </c>
      <c r="V98" t="s">
        <v>388</v>
      </c>
      <c r="W98" t="s">
        <v>61</v>
      </c>
      <c r="X98" t="s">
        <v>54</v>
      </c>
      <c r="Y98">
        <v>1</v>
      </c>
      <c r="Z98">
        <v>3.5824479999999998E-3</v>
      </c>
      <c r="AA98">
        <v>4</v>
      </c>
    </row>
    <row r="99" spans="1:27" x14ac:dyDescent="0.3">
      <c r="A99">
        <v>98</v>
      </c>
      <c r="B99" t="s">
        <v>389</v>
      </c>
      <c r="C99" t="s">
        <v>390</v>
      </c>
      <c r="D99" t="s">
        <v>50</v>
      </c>
      <c r="E99" t="s">
        <v>50</v>
      </c>
      <c r="F99" t="s">
        <v>68</v>
      </c>
      <c r="G99" t="s">
        <v>164</v>
      </c>
      <c r="H99" t="s">
        <v>255</v>
      </c>
      <c r="I99" t="s">
        <v>69</v>
      </c>
      <c r="J99" t="s">
        <v>32</v>
      </c>
      <c r="K99" t="s">
        <v>354</v>
      </c>
      <c r="L99">
        <v>1</v>
      </c>
      <c r="M99" t="s">
        <v>34</v>
      </c>
      <c r="N99" t="s">
        <v>34</v>
      </c>
      <c r="O99">
        <v>1</v>
      </c>
      <c r="P99" t="s">
        <v>34</v>
      </c>
      <c r="Q99">
        <v>1</v>
      </c>
      <c r="S99">
        <v>400</v>
      </c>
      <c r="T99" t="s">
        <v>355</v>
      </c>
      <c r="V99" t="s">
        <v>65</v>
      </c>
      <c r="W99" t="s">
        <v>61</v>
      </c>
      <c r="X99" t="s">
        <v>54</v>
      </c>
      <c r="Y99">
        <v>1</v>
      </c>
      <c r="Z99">
        <v>1.7912239999999999E-3</v>
      </c>
      <c r="AA99">
        <v>4</v>
      </c>
    </row>
    <row r="100" spans="1:27" x14ac:dyDescent="0.3">
      <c r="A100">
        <v>99</v>
      </c>
      <c r="B100" t="s">
        <v>391</v>
      </c>
      <c r="C100" t="s">
        <v>392</v>
      </c>
      <c r="D100" t="s">
        <v>50</v>
      </c>
      <c r="E100" t="s">
        <v>50</v>
      </c>
      <c r="F100" t="s">
        <v>126</v>
      </c>
      <c r="G100" t="s">
        <v>164</v>
      </c>
      <c r="H100" t="s">
        <v>255</v>
      </c>
      <c r="I100" t="s">
        <v>381</v>
      </c>
      <c r="J100" t="s">
        <v>59</v>
      </c>
      <c r="K100" t="s">
        <v>354</v>
      </c>
      <c r="L100">
        <v>1</v>
      </c>
      <c r="M100" t="s">
        <v>34</v>
      </c>
      <c r="N100" t="s">
        <v>34</v>
      </c>
      <c r="O100">
        <v>1</v>
      </c>
      <c r="P100" t="s">
        <v>34</v>
      </c>
      <c r="Q100">
        <v>1</v>
      </c>
      <c r="S100">
        <v>4</v>
      </c>
      <c r="T100" t="s">
        <v>355</v>
      </c>
      <c r="V100" t="s">
        <v>65</v>
      </c>
      <c r="W100" t="s">
        <v>338</v>
      </c>
      <c r="X100" t="s">
        <v>54</v>
      </c>
      <c r="Y100">
        <v>1</v>
      </c>
      <c r="Z100" s="2">
        <v>1.7900000000000001E-5</v>
      </c>
      <c r="AA100">
        <v>5</v>
      </c>
    </row>
    <row r="101" spans="1:27" x14ac:dyDescent="0.3">
      <c r="A101">
        <v>100</v>
      </c>
      <c r="B101" t="s">
        <v>393</v>
      </c>
      <c r="C101" t="s">
        <v>394</v>
      </c>
      <c r="D101" t="s">
        <v>50</v>
      </c>
      <c r="E101" t="s">
        <v>50</v>
      </c>
      <c r="F101" t="s">
        <v>57</v>
      </c>
      <c r="G101" t="s">
        <v>95</v>
      </c>
      <c r="H101" t="s">
        <v>96</v>
      </c>
      <c r="I101" t="s">
        <v>97</v>
      </c>
      <c r="J101" t="s">
        <v>32</v>
      </c>
      <c r="K101" t="s">
        <v>354</v>
      </c>
      <c r="L101">
        <v>1</v>
      </c>
      <c r="M101" t="s">
        <v>34</v>
      </c>
      <c r="N101" t="s">
        <v>34</v>
      </c>
      <c r="O101">
        <v>1</v>
      </c>
      <c r="P101" t="s">
        <v>34</v>
      </c>
      <c r="Q101">
        <v>1</v>
      </c>
      <c r="S101">
        <v>25</v>
      </c>
      <c r="T101" t="s">
        <v>355</v>
      </c>
      <c r="V101" t="s">
        <v>65</v>
      </c>
      <c r="W101" t="s">
        <v>98</v>
      </c>
      <c r="X101" t="s">
        <v>75</v>
      </c>
      <c r="Y101">
        <v>1</v>
      </c>
      <c r="Z101">
        <v>1.11951E-4</v>
      </c>
      <c r="AA101">
        <v>4</v>
      </c>
    </row>
    <row r="102" spans="1:27" x14ac:dyDescent="0.3">
      <c r="A102">
        <v>101</v>
      </c>
      <c r="B102" t="s">
        <v>395</v>
      </c>
      <c r="C102" t="s">
        <v>396</v>
      </c>
      <c r="D102" t="s">
        <v>50</v>
      </c>
      <c r="E102" t="s">
        <v>50</v>
      </c>
      <c r="F102" t="s">
        <v>129</v>
      </c>
      <c r="G102" t="s">
        <v>43</v>
      </c>
      <c r="H102" t="s">
        <v>44</v>
      </c>
      <c r="I102" t="s">
        <v>73</v>
      </c>
      <c r="J102" t="s">
        <v>32</v>
      </c>
      <c r="K102" t="s">
        <v>354</v>
      </c>
      <c r="L102">
        <v>1</v>
      </c>
      <c r="M102" t="s">
        <v>34</v>
      </c>
      <c r="N102" t="s">
        <v>34</v>
      </c>
      <c r="O102">
        <v>1</v>
      </c>
      <c r="P102" t="s">
        <v>34</v>
      </c>
      <c r="Q102">
        <v>1</v>
      </c>
      <c r="S102">
        <v>10</v>
      </c>
      <c r="T102" t="s">
        <v>355</v>
      </c>
      <c r="V102" s="1" t="s">
        <v>397</v>
      </c>
      <c r="W102" t="s">
        <v>61</v>
      </c>
      <c r="X102" t="s">
        <v>75</v>
      </c>
      <c r="Y102">
        <v>1</v>
      </c>
      <c r="Z102" s="2">
        <v>4.4799999999999998E-5</v>
      </c>
      <c r="AA102">
        <v>4</v>
      </c>
    </row>
    <row r="103" spans="1:27" x14ac:dyDescent="0.3">
      <c r="A103">
        <v>102</v>
      </c>
      <c r="B103" t="s">
        <v>398</v>
      </c>
      <c r="C103" t="s">
        <v>399</v>
      </c>
      <c r="D103" t="s">
        <v>50</v>
      </c>
      <c r="E103" t="s">
        <v>50</v>
      </c>
      <c r="F103" t="s">
        <v>129</v>
      </c>
      <c r="G103" t="s">
        <v>122</v>
      </c>
      <c r="H103" t="s">
        <v>44</v>
      </c>
      <c r="I103" t="s">
        <v>381</v>
      </c>
      <c r="J103" t="s">
        <v>59</v>
      </c>
      <c r="K103" t="s">
        <v>354</v>
      </c>
      <c r="L103">
        <v>1</v>
      </c>
      <c r="M103" t="s">
        <v>34</v>
      </c>
      <c r="N103" t="s">
        <v>34</v>
      </c>
      <c r="O103">
        <v>1</v>
      </c>
      <c r="P103" t="s">
        <v>34</v>
      </c>
      <c r="Q103">
        <v>1</v>
      </c>
      <c r="S103">
        <v>5</v>
      </c>
      <c r="T103" t="s">
        <v>355</v>
      </c>
      <c r="V103" t="s">
        <v>60</v>
      </c>
      <c r="W103" t="s">
        <v>400</v>
      </c>
      <c r="X103" t="s">
        <v>54</v>
      </c>
      <c r="Y103">
        <v>1</v>
      </c>
      <c r="Z103" s="2">
        <v>2.2399999999999999E-5</v>
      </c>
      <c r="AA103">
        <v>5</v>
      </c>
    </row>
    <row r="104" spans="1:27" x14ac:dyDescent="0.3">
      <c r="A104">
        <v>103</v>
      </c>
      <c r="B104" t="s">
        <v>401</v>
      </c>
      <c r="C104" t="s">
        <v>402</v>
      </c>
      <c r="D104" t="s">
        <v>50</v>
      </c>
      <c r="E104" t="s">
        <v>50</v>
      </c>
      <c r="F104" t="s">
        <v>129</v>
      </c>
      <c r="G104" t="s">
        <v>30</v>
      </c>
      <c r="H104" t="s">
        <v>44</v>
      </c>
      <c r="I104" t="s">
        <v>381</v>
      </c>
      <c r="J104" t="s">
        <v>32</v>
      </c>
      <c r="K104" t="s">
        <v>354</v>
      </c>
      <c r="L104">
        <v>1</v>
      </c>
      <c r="M104" t="s">
        <v>34</v>
      </c>
      <c r="N104" t="s">
        <v>34</v>
      </c>
      <c r="O104">
        <v>1</v>
      </c>
      <c r="P104" t="s">
        <v>34</v>
      </c>
      <c r="Q104">
        <v>1</v>
      </c>
      <c r="S104">
        <v>78</v>
      </c>
      <c r="T104" t="s">
        <v>355</v>
      </c>
      <c r="V104" t="s">
        <v>80</v>
      </c>
      <c r="W104" t="s">
        <v>400</v>
      </c>
      <c r="X104" t="s">
        <v>54</v>
      </c>
      <c r="Y104">
        <v>1</v>
      </c>
      <c r="Z104">
        <v>3.4928900000000002E-4</v>
      </c>
      <c r="AA104">
        <v>4</v>
      </c>
    </row>
    <row r="105" spans="1:27" x14ac:dyDescent="0.3">
      <c r="A105">
        <v>104</v>
      </c>
      <c r="B105" t="s">
        <v>403</v>
      </c>
      <c r="C105" t="s">
        <v>404</v>
      </c>
      <c r="D105" t="s">
        <v>50</v>
      </c>
      <c r="E105" t="s">
        <v>50</v>
      </c>
      <c r="F105" t="s">
        <v>51</v>
      </c>
      <c r="G105" t="s">
        <v>164</v>
      </c>
      <c r="H105" t="s">
        <v>255</v>
      </c>
      <c r="I105" t="s">
        <v>405</v>
      </c>
      <c r="J105" t="s">
        <v>32</v>
      </c>
      <c r="K105" t="s">
        <v>354</v>
      </c>
      <c r="L105">
        <v>1</v>
      </c>
      <c r="M105" t="s">
        <v>34</v>
      </c>
      <c r="N105" t="s">
        <v>34</v>
      </c>
      <c r="O105">
        <v>1</v>
      </c>
      <c r="P105" t="s">
        <v>34</v>
      </c>
      <c r="Q105">
        <v>1</v>
      </c>
      <c r="S105">
        <v>25</v>
      </c>
      <c r="T105" t="s">
        <v>355</v>
      </c>
      <c r="V105" t="s">
        <v>201</v>
      </c>
      <c r="W105" t="s">
        <v>406</v>
      </c>
      <c r="X105" t="s">
        <v>54</v>
      </c>
      <c r="Y105">
        <v>1</v>
      </c>
      <c r="Z105">
        <v>1.11951E-4</v>
      </c>
      <c r="AA105">
        <v>4</v>
      </c>
    </row>
    <row r="106" spans="1:27" x14ac:dyDescent="0.3">
      <c r="A106">
        <v>105</v>
      </c>
      <c r="B106" t="s">
        <v>407</v>
      </c>
      <c r="C106" t="s">
        <v>408</v>
      </c>
      <c r="D106" t="s">
        <v>50</v>
      </c>
      <c r="E106" t="s">
        <v>50</v>
      </c>
      <c r="F106" t="s">
        <v>78</v>
      </c>
      <c r="G106" t="s">
        <v>43</v>
      </c>
      <c r="H106" t="s">
        <v>44</v>
      </c>
      <c r="I106" t="s">
        <v>173</v>
      </c>
      <c r="J106" t="s">
        <v>32</v>
      </c>
      <c r="K106" t="s">
        <v>354</v>
      </c>
      <c r="L106">
        <v>1</v>
      </c>
      <c r="M106" t="s">
        <v>34</v>
      </c>
      <c r="N106" t="s">
        <v>34</v>
      </c>
      <c r="O106">
        <v>1</v>
      </c>
      <c r="P106" t="s">
        <v>34</v>
      </c>
      <c r="Q106">
        <v>1</v>
      </c>
      <c r="S106">
        <v>1</v>
      </c>
      <c r="T106" t="s">
        <v>355</v>
      </c>
      <c r="W106" t="s">
        <v>61</v>
      </c>
      <c r="X106" t="s">
        <v>75</v>
      </c>
      <c r="Y106">
        <v>1</v>
      </c>
      <c r="Z106" s="2">
        <v>4.4800000000000003E-6</v>
      </c>
      <c r="AA106">
        <v>4</v>
      </c>
    </row>
    <row r="107" spans="1:27" x14ac:dyDescent="0.3">
      <c r="A107">
        <v>106</v>
      </c>
      <c r="B107" t="s">
        <v>409</v>
      </c>
      <c r="C107" t="s">
        <v>410</v>
      </c>
      <c r="D107" t="s">
        <v>50</v>
      </c>
      <c r="E107" t="s">
        <v>50</v>
      </c>
      <c r="F107" t="s">
        <v>242</v>
      </c>
      <c r="G107" t="s">
        <v>40</v>
      </c>
      <c r="H107" t="s">
        <v>255</v>
      </c>
      <c r="I107" t="s">
        <v>411</v>
      </c>
      <c r="J107" t="s">
        <v>59</v>
      </c>
      <c r="K107" t="s">
        <v>354</v>
      </c>
      <c r="L107">
        <v>1</v>
      </c>
      <c r="M107" t="s">
        <v>34</v>
      </c>
      <c r="N107" t="s">
        <v>34</v>
      </c>
      <c r="O107">
        <v>1</v>
      </c>
      <c r="P107" t="s">
        <v>34</v>
      </c>
      <c r="Q107">
        <v>1</v>
      </c>
      <c r="S107">
        <v>200</v>
      </c>
      <c r="T107" t="s">
        <v>355</v>
      </c>
      <c r="V107" t="s">
        <v>412</v>
      </c>
      <c r="W107" t="s">
        <v>61</v>
      </c>
      <c r="X107" t="s">
        <v>54</v>
      </c>
      <c r="Y107">
        <v>1</v>
      </c>
      <c r="Z107">
        <v>8.9561199999999995E-4</v>
      </c>
      <c r="AA107">
        <v>5</v>
      </c>
    </row>
    <row r="108" spans="1:27" x14ac:dyDescent="0.3">
      <c r="A108">
        <v>107</v>
      </c>
      <c r="B108" t="s">
        <v>413</v>
      </c>
      <c r="C108" t="s">
        <v>414</v>
      </c>
      <c r="D108" t="s">
        <v>50</v>
      </c>
      <c r="E108" t="s">
        <v>50</v>
      </c>
      <c r="F108" t="s">
        <v>129</v>
      </c>
      <c r="G108" t="s">
        <v>164</v>
      </c>
      <c r="H108" t="s">
        <v>255</v>
      </c>
      <c r="I108" t="s">
        <v>381</v>
      </c>
      <c r="J108" t="s">
        <v>59</v>
      </c>
      <c r="K108" t="s">
        <v>354</v>
      </c>
      <c r="L108">
        <v>1</v>
      </c>
      <c r="M108" t="s">
        <v>34</v>
      </c>
      <c r="N108" t="s">
        <v>34</v>
      </c>
      <c r="O108">
        <v>1</v>
      </c>
      <c r="P108" t="s">
        <v>34</v>
      </c>
      <c r="Q108">
        <v>1</v>
      </c>
      <c r="S108">
        <v>8</v>
      </c>
      <c r="T108" t="s">
        <v>355</v>
      </c>
      <c r="V108" t="s">
        <v>65</v>
      </c>
      <c r="W108" t="s">
        <v>400</v>
      </c>
      <c r="X108" t="s">
        <v>54</v>
      </c>
      <c r="Y108">
        <v>1</v>
      </c>
      <c r="Z108" s="2">
        <v>3.5800000000000003E-5</v>
      </c>
      <c r="AA108">
        <v>5</v>
      </c>
    </row>
    <row r="109" spans="1:27" x14ac:dyDescent="0.3">
      <c r="A109">
        <v>108</v>
      </c>
      <c r="B109" t="s">
        <v>415</v>
      </c>
      <c r="C109" t="s">
        <v>416</v>
      </c>
      <c r="D109" t="s">
        <v>50</v>
      </c>
      <c r="E109" t="s">
        <v>50</v>
      </c>
      <c r="F109" t="s">
        <v>417</v>
      </c>
      <c r="G109" t="s">
        <v>164</v>
      </c>
      <c r="H109" t="s">
        <v>255</v>
      </c>
      <c r="I109" t="s">
        <v>256</v>
      </c>
      <c r="J109" t="s">
        <v>32</v>
      </c>
      <c r="K109" t="s">
        <v>354</v>
      </c>
      <c r="L109">
        <v>1</v>
      </c>
      <c r="M109" t="s">
        <v>34</v>
      </c>
      <c r="N109" t="s">
        <v>34</v>
      </c>
      <c r="O109">
        <v>1</v>
      </c>
      <c r="P109" t="s">
        <v>34</v>
      </c>
      <c r="Q109">
        <v>1</v>
      </c>
      <c r="S109">
        <v>300</v>
      </c>
      <c r="T109" t="s">
        <v>355</v>
      </c>
      <c r="V109" t="s">
        <v>65</v>
      </c>
      <c r="W109" t="s">
        <v>98</v>
      </c>
      <c r="X109" t="s">
        <v>75</v>
      </c>
      <c r="Y109">
        <v>1</v>
      </c>
      <c r="Z109">
        <v>1.3434180000000001E-3</v>
      </c>
      <c r="AA109">
        <v>4</v>
      </c>
    </row>
    <row r="110" spans="1:27" x14ac:dyDescent="0.3">
      <c r="A110">
        <v>109</v>
      </c>
      <c r="B110" t="s">
        <v>418</v>
      </c>
      <c r="C110" t="s">
        <v>419</v>
      </c>
      <c r="D110" t="s">
        <v>50</v>
      </c>
      <c r="E110" t="s">
        <v>50</v>
      </c>
      <c r="F110" t="s">
        <v>420</v>
      </c>
      <c r="G110" t="s">
        <v>164</v>
      </c>
      <c r="H110" t="s">
        <v>255</v>
      </c>
      <c r="I110" t="s">
        <v>421</v>
      </c>
      <c r="J110" t="s">
        <v>32</v>
      </c>
      <c r="K110" t="s">
        <v>354</v>
      </c>
      <c r="L110">
        <v>1</v>
      </c>
      <c r="M110" t="s">
        <v>34</v>
      </c>
      <c r="N110" t="s">
        <v>34</v>
      </c>
      <c r="O110">
        <v>1</v>
      </c>
      <c r="P110" t="s">
        <v>34</v>
      </c>
      <c r="Q110">
        <v>1</v>
      </c>
      <c r="S110">
        <v>12</v>
      </c>
      <c r="T110" t="s">
        <v>355</v>
      </c>
      <c r="V110" t="s">
        <v>80</v>
      </c>
      <c r="W110" t="s">
        <v>81</v>
      </c>
      <c r="X110" t="s">
        <v>75</v>
      </c>
      <c r="Y110">
        <v>1</v>
      </c>
      <c r="Z110" s="2">
        <v>5.3699999999999997E-5</v>
      </c>
      <c r="AA110">
        <v>4</v>
      </c>
    </row>
    <row r="111" spans="1:27" x14ac:dyDescent="0.3">
      <c r="A111">
        <v>110</v>
      </c>
      <c r="B111" t="s">
        <v>422</v>
      </c>
      <c r="C111" t="s">
        <v>423</v>
      </c>
      <c r="D111" t="s">
        <v>50</v>
      </c>
      <c r="E111" t="s">
        <v>50</v>
      </c>
      <c r="F111" t="s">
        <v>57</v>
      </c>
      <c r="G111" t="s">
        <v>43</v>
      </c>
      <c r="H111" t="s">
        <v>44</v>
      </c>
      <c r="I111" t="s">
        <v>97</v>
      </c>
      <c r="J111" t="s">
        <v>32</v>
      </c>
      <c r="K111" t="s">
        <v>354</v>
      </c>
      <c r="L111">
        <v>1</v>
      </c>
      <c r="M111" t="s">
        <v>34</v>
      </c>
      <c r="N111" t="s">
        <v>34</v>
      </c>
      <c r="O111">
        <v>1</v>
      </c>
      <c r="P111" t="s">
        <v>34</v>
      </c>
      <c r="Q111">
        <v>1</v>
      </c>
      <c r="S111">
        <v>10</v>
      </c>
      <c r="T111" t="s">
        <v>355</v>
      </c>
      <c r="V111" t="s">
        <v>65</v>
      </c>
      <c r="W111" t="s">
        <v>98</v>
      </c>
      <c r="X111" t="s">
        <v>75</v>
      </c>
      <c r="Y111">
        <v>1</v>
      </c>
      <c r="Z111" s="2">
        <v>4.4799999999999998E-5</v>
      </c>
      <c r="AA111">
        <v>4</v>
      </c>
    </row>
    <row r="112" spans="1:27" x14ac:dyDescent="0.3">
      <c r="A112">
        <v>111</v>
      </c>
      <c r="B112" t="s">
        <v>424</v>
      </c>
      <c r="C112" t="s">
        <v>425</v>
      </c>
      <c r="D112" t="s">
        <v>50</v>
      </c>
      <c r="E112" t="s">
        <v>50</v>
      </c>
      <c r="F112" t="s">
        <v>132</v>
      </c>
      <c r="G112" t="s">
        <v>164</v>
      </c>
      <c r="H112" t="s">
        <v>255</v>
      </c>
      <c r="I112" t="s">
        <v>426</v>
      </c>
      <c r="J112" t="s">
        <v>32</v>
      </c>
      <c r="K112" t="s">
        <v>354</v>
      </c>
      <c r="L112">
        <v>1</v>
      </c>
      <c r="M112" t="s">
        <v>34</v>
      </c>
      <c r="N112" t="s">
        <v>34</v>
      </c>
      <c r="O112">
        <v>1</v>
      </c>
      <c r="P112" t="s">
        <v>34</v>
      </c>
      <c r="Q112">
        <v>1</v>
      </c>
      <c r="S112">
        <v>3</v>
      </c>
      <c r="T112" t="s">
        <v>355</v>
      </c>
      <c r="V112" t="s">
        <v>427</v>
      </c>
      <c r="W112" t="s">
        <v>428</v>
      </c>
      <c r="X112" t="s">
        <v>75</v>
      </c>
      <c r="Y112">
        <v>1</v>
      </c>
      <c r="Z112" s="2">
        <v>1.34E-5</v>
      </c>
      <c r="AA112">
        <v>4</v>
      </c>
    </row>
    <row r="113" spans="1:27" x14ac:dyDescent="0.3">
      <c r="A113">
        <v>112</v>
      </c>
      <c r="B113" t="s">
        <v>429</v>
      </c>
      <c r="C113" t="s">
        <v>430</v>
      </c>
      <c r="D113" t="s">
        <v>50</v>
      </c>
      <c r="E113" t="s">
        <v>50</v>
      </c>
      <c r="F113" t="s">
        <v>132</v>
      </c>
      <c r="G113" t="s">
        <v>30</v>
      </c>
      <c r="H113" t="s">
        <v>44</v>
      </c>
      <c r="I113" t="s">
        <v>431</v>
      </c>
      <c r="J113" t="s">
        <v>32</v>
      </c>
      <c r="K113" t="s">
        <v>354</v>
      </c>
      <c r="L113">
        <v>1</v>
      </c>
      <c r="M113" t="s">
        <v>34</v>
      </c>
      <c r="N113" t="s">
        <v>34</v>
      </c>
      <c r="O113">
        <v>1</v>
      </c>
      <c r="P113" t="s">
        <v>34</v>
      </c>
      <c r="Q113">
        <v>1</v>
      </c>
      <c r="S113">
        <v>50</v>
      </c>
      <c r="T113" t="s">
        <v>355</v>
      </c>
      <c r="W113" t="s">
        <v>61</v>
      </c>
      <c r="X113" t="s">
        <v>75</v>
      </c>
      <c r="Y113">
        <v>1</v>
      </c>
      <c r="Z113">
        <v>2.2390299999999999E-4</v>
      </c>
      <c r="AA113">
        <v>4</v>
      </c>
    </row>
    <row r="114" spans="1:27" x14ac:dyDescent="0.3">
      <c r="A114">
        <v>113</v>
      </c>
      <c r="B114" t="s">
        <v>432</v>
      </c>
      <c r="C114" t="s">
        <v>433</v>
      </c>
      <c r="D114" t="s">
        <v>50</v>
      </c>
      <c r="E114" t="s">
        <v>50</v>
      </c>
      <c r="F114" t="s">
        <v>242</v>
      </c>
      <c r="G114" t="s">
        <v>30</v>
      </c>
      <c r="H114" t="s">
        <v>44</v>
      </c>
      <c r="I114" t="s">
        <v>243</v>
      </c>
      <c r="J114" t="s">
        <v>32</v>
      </c>
      <c r="K114" t="s">
        <v>354</v>
      </c>
      <c r="L114">
        <v>1</v>
      </c>
      <c r="M114" t="s">
        <v>34</v>
      </c>
      <c r="N114" t="s">
        <v>34</v>
      </c>
      <c r="O114">
        <v>1</v>
      </c>
      <c r="P114" t="s">
        <v>34</v>
      </c>
      <c r="Q114">
        <v>1</v>
      </c>
      <c r="S114">
        <v>30</v>
      </c>
      <c r="T114" t="s">
        <v>355</v>
      </c>
      <c r="V114" t="s">
        <v>65</v>
      </c>
      <c r="W114" t="s">
        <v>61</v>
      </c>
      <c r="X114" t="s">
        <v>75</v>
      </c>
      <c r="Y114">
        <v>1</v>
      </c>
      <c r="Z114">
        <v>1.34342E-4</v>
      </c>
      <c r="AA114">
        <v>4</v>
      </c>
    </row>
    <row r="115" spans="1:27" x14ac:dyDescent="0.3">
      <c r="A115">
        <v>114</v>
      </c>
      <c r="B115" t="s">
        <v>434</v>
      </c>
      <c r="C115" t="s">
        <v>435</v>
      </c>
      <c r="D115" t="s">
        <v>50</v>
      </c>
      <c r="E115" t="s">
        <v>50</v>
      </c>
      <c r="F115" t="s">
        <v>68</v>
      </c>
      <c r="G115" t="s">
        <v>95</v>
      </c>
      <c r="H115" t="s">
        <v>96</v>
      </c>
      <c r="I115" t="s">
        <v>169</v>
      </c>
      <c r="J115" t="s">
        <v>59</v>
      </c>
      <c r="K115" t="s">
        <v>354</v>
      </c>
      <c r="L115">
        <v>1</v>
      </c>
      <c r="M115" t="s">
        <v>34</v>
      </c>
      <c r="N115" t="s">
        <v>34</v>
      </c>
      <c r="O115">
        <v>1</v>
      </c>
      <c r="P115" t="s">
        <v>34</v>
      </c>
      <c r="Q115">
        <v>1</v>
      </c>
      <c r="S115">
        <v>250</v>
      </c>
      <c r="T115" t="s">
        <v>355</v>
      </c>
      <c r="X115" t="s">
        <v>82</v>
      </c>
      <c r="Y115">
        <v>1</v>
      </c>
      <c r="Z115">
        <v>1.119515E-3</v>
      </c>
      <c r="AA115">
        <v>5</v>
      </c>
    </row>
    <row r="116" spans="1:27" x14ac:dyDescent="0.3">
      <c r="A116">
        <v>115</v>
      </c>
      <c r="B116" t="s">
        <v>436</v>
      </c>
      <c r="C116" t="s">
        <v>437</v>
      </c>
      <c r="D116" t="s">
        <v>50</v>
      </c>
      <c r="E116" t="s">
        <v>50</v>
      </c>
      <c r="F116" t="s">
        <v>438</v>
      </c>
      <c r="G116" t="s">
        <v>30</v>
      </c>
      <c r="H116" t="s">
        <v>44</v>
      </c>
      <c r="I116" t="s">
        <v>79</v>
      </c>
      <c r="J116" t="s">
        <v>59</v>
      </c>
      <c r="K116" t="s">
        <v>354</v>
      </c>
      <c r="L116">
        <v>1</v>
      </c>
      <c r="M116" t="s">
        <v>34</v>
      </c>
      <c r="N116" t="s">
        <v>34</v>
      </c>
      <c r="O116">
        <v>1</v>
      </c>
      <c r="P116" t="s">
        <v>34</v>
      </c>
      <c r="Q116">
        <v>1</v>
      </c>
      <c r="S116">
        <v>2</v>
      </c>
      <c r="T116" t="s">
        <v>355</v>
      </c>
      <c r="W116" t="s">
        <v>61</v>
      </c>
      <c r="X116" t="s">
        <v>54</v>
      </c>
      <c r="Y116">
        <v>1</v>
      </c>
      <c r="Z116" s="2">
        <v>8.9600000000000006E-6</v>
      </c>
      <c r="AA116">
        <v>5</v>
      </c>
    </row>
    <row r="117" spans="1:27" x14ac:dyDescent="0.3">
      <c r="A117">
        <v>116</v>
      </c>
      <c r="B117" t="s">
        <v>439</v>
      </c>
      <c r="C117" t="s">
        <v>440</v>
      </c>
      <c r="D117" t="s">
        <v>50</v>
      </c>
      <c r="E117" t="s">
        <v>50</v>
      </c>
      <c r="F117" t="s">
        <v>441</v>
      </c>
      <c r="G117" t="s">
        <v>40</v>
      </c>
      <c r="H117" t="s">
        <v>255</v>
      </c>
      <c r="I117" t="s">
        <v>442</v>
      </c>
      <c r="J117" t="s">
        <v>32</v>
      </c>
      <c r="K117" t="s">
        <v>354</v>
      </c>
      <c r="L117">
        <v>1</v>
      </c>
      <c r="M117" t="s">
        <v>34</v>
      </c>
      <c r="N117" t="s">
        <v>34</v>
      </c>
      <c r="O117">
        <v>1</v>
      </c>
      <c r="P117" t="s">
        <v>34</v>
      </c>
      <c r="Q117">
        <v>1</v>
      </c>
      <c r="S117">
        <v>1</v>
      </c>
      <c r="T117" t="s">
        <v>355</v>
      </c>
      <c r="V117" t="s">
        <v>65</v>
      </c>
      <c r="W117" t="s">
        <v>61</v>
      </c>
      <c r="X117" t="s">
        <v>75</v>
      </c>
      <c r="Y117">
        <v>1</v>
      </c>
      <c r="Z117" s="2">
        <v>4.4800000000000003E-6</v>
      </c>
      <c r="AA117">
        <v>4</v>
      </c>
    </row>
    <row r="118" spans="1:27" x14ac:dyDescent="0.3">
      <c r="A118">
        <v>117</v>
      </c>
      <c r="B118" t="s">
        <v>443</v>
      </c>
      <c r="C118" t="s">
        <v>444</v>
      </c>
      <c r="D118" t="s">
        <v>50</v>
      </c>
      <c r="E118" t="s">
        <v>50</v>
      </c>
      <c r="G118" t="s">
        <v>164</v>
      </c>
      <c r="H118" t="s">
        <v>255</v>
      </c>
      <c r="J118" t="s">
        <v>32</v>
      </c>
      <c r="K118" t="s">
        <v>354</v>
      </c>
      <c r="L118">
        <v>1</v>
      </c>
      <c r="M118" t="s">
        <v>34</v>
      </c>
      <c r="N118" t="s">
        <v>34</v>
      </c>
      <c r="O118">
        <v>1</v>
      </c>
      <c r="P118" t="s">
        <v>34</v>
      </c>
      <c r="Q118">
        <v>1</v>
      </c>
      <c r="S118">
        <v>1</v>
      </c>
      <c r="T118" t="s">
        <v>355</v>
      </c>
      <c r="V118" t="s">
        <v>445</v>
      </c>
      <c r="W118" t="s">
        <v>61</v>
      </c>
      <c r="X118" t="s">
        <v>75</v>
      </c>
      <c r="Y118">
        <v>1</v>
      </c>
      <c r="Z118" s="2">
        <v>4.4800000000000003E-6</v>
      </c>
      <c r="AA118">
        <v>4</v>
      </c>
    </row>
    <row r="119" spans="1:27" x14ac:dyDescent="0.3">
      <c r="A119">
        <v>118</v>
      </c>
      <c r="B119" t="s">
        <v>446</v>
      </c>
      <c r="C119" t="s">
        <v>447</v>
      </c>
      <c r="D119" t="s">
        <v>50</v>
      </c>
      <c r="E119" t="s">
        <v>50</v>
      </c>
      <c r="F119" t="s">
        <v>448</v>
      </c>
      <c r="G119" t="s">
        <v>95</v>
      </c>
      <c r="H119" t="s">
        <v>96</v>
      </c>
      <c r="I119" t="s">
        <v>411</v>
      </c>
      <c r="J119" t="s">
        <v>59</v>
      </c>
      <c r="K119" t="s">
        <v>354</v>
      </c>
      <c r="L119">
        <v>1</v>
      </c>
      <c r="M119" t="s">
        <v>34</v>
      </c>
      <c r="N119" t="s">
        <v>34</v>
      </c>
      <c r="O119">
        <v>1</v>
      </c>
      <c r="P119" t="s">
        <v>34</v>
      </c>
      <c r="Q119">
        <v>1</v>
      </c>
      <c r="S119">
        <v>1</v>
      </c>
      <c r="T119" t="s">
        <v>355</v>
      </c>
      <c r="X119" t="s">
        <v>54</v>
      </c>
      <c r="Y119">
        <v>1</v>
      </c>
      <c r="Z119" s="2">
        <v>4.4800000000000003E-6</v>
      </c>
      <c r="AA119">
        <v>5</v>
      </c>
    </row>
    <row r="120" spans="1:27" x14ac:dyDescent="0.3">
      <c r="A120">
        <v>119</v>
      </c>
      <c r="B120" t="s">
        <v>449</v>
      </c>
      <c r="C120" t="s">
        <v>450</v>
      </c>
      <c r="D120" t="s">
        <v>50</v>
      </c>
      <c r="E120" t="s">
        <v>50</v>
      </c>
      <c r="F120" t="s">
        <v>441</v>
      </c>
      <c r="G120" t="s">
        <v>451</v>
      </c>
      <c r="H120" t="s">
        <v>44</v>
      </c>
      <c r="I120" t="s">
        <v>452</v>
      </c>
      <c r="J120" t="s">
        <v>32</v>
      </c>
      <c r="K120" t="s">
        <v>354</v>
      </c>
      <c r="L120">
        <v>1</v>
      </c>
      <c r="M120" t="s">
        <v>34</v>
      </c>
      <c r="N120" t="s">
        <v>34</v>
      </c>
      <c r="O120">
        <v>1</v>
      </c>
      <c r="P120" t="s">
        <v>34</v>
      </c>
      <c r="Q120">
        <v>1</v>
      </c>
      <c r="S120">
        <v>3</v>
      </c>
      <c r="T120" t="s">
        <v>355</v>
      </c>
      <c r="V120" t="s">
        <v>220</v>
      </c>
      <c r="W120" t="s">
        <v>220</v>
      </c>
      <c r="X120" t="s">
        <v>116</v>
      </c>
      <c r="Y120">
        <v>1</v>
      </c>
      <c r="Z120" s="2">
        <v>1.34E-5</v>
      </c>
      <c r="AA120">
        <v>4</v>
      </c>
    </row>
    <row r="121" spans="1:27" x14ac:dyDescent="0.3">
      <c r="A121">
        <v>120</v>
      </c>
      <c r="B121" t="s">
        <v>453</v>
      </c>
      <c r="C121" t="s">
        <v>454</v>
      </c>
      <c r="D121" t="s">
        <v>50</v>
      </c>
      <c r="E121" t="s">
        <v>50</v>
      </c>
      <c r="F121" t="s">
        <v>129</v>
      </c>
      <c r="G121" t="s">
        <v>451</v>
      </c>
      <c r="H121" t="s">
        <v>44</v>
      </c>
      <c r="I121" t="s">
        <v>204</v>
      </c>
      <c r="J121" t="s">
        <v>32</v>
      </c>
      <c r="K121" t="s">
        <v>354</v>
      </c>
      <c r="L121">
        <v>1</v>
      </c>
      <c r="M121" t="s">
        <v>34</v>
      </c>
      <c r="N121" t="s">
        <v>34</v>
      </c>
      <c r="O121">
        <v>1</v>
      </c>
      <c r="P121" t="s">
        <v>34</v>
      </c>
      <c r="Q121">
        <v>1</v>
      </c>
      <c r="S121">
        <v>10</v>
      </c>
      <c r="T121" t="s">
        <v>355</v>
      </c>
      <c r="W121" t="s">
        <v>61</v>
      </c>
      <c r="X121" t="s">
        <v>116</v>
      </c>
      <c r="Y121">
        <v>1</v>
      </c>
      <c r="Z121" s="2">
        <v>4.4799999999999998E-5</v>
      </c>
      <c r="AA121">
        <v>4</v>
      </c>
    </row>
    <row r="122" spans="1:27" x14ac:dyDescent="0.3">
      <c r="A122">
        <v>121</v>
      </c>
      <c r="B122" t="s">
        <v>455</v>
      </c>
      <c r="C122" t="s">
        <v>456</v>
      </c>
      <c r="D122" t="s">
        <v>50</v>
      </c>
      <c r="E122" t="s">
        <v>50</v>
      </c>
      <c r="F122" t="s">
        <v>51</v>
      </c>
      <c r="G122" t="s">
        <v>30</v>
      </c>
      <c r="H122" t="s">
        <v>44</v>
      </c>
      <c r="I122" t="s">
        <v>108</v>
      </c>
      <c r="J122" t="s">
        <v>32</v>
      </c>
      <c r="K122" t="s">
        <v>354</v>
      </c>
      <c r="L122">
        <v>1</v>
      </c>
      <c r="M122" t="s">
        <v>34</v>
      </c>
      <c r="N122" t="s">
        <v>34</v>
      </c>
      <c r="O122">
        <v>1</v>
      </c>
      <c r="P122" t="s">
        <v>34</v>
      </c>
      <c r="Q122">
        <v>1</v>
      </c>
      <c r="S122">
        <v>2</v>
      </c>
      <c r="T122" t="s">
        <v>355</v>
      </c>
      <c r="V122" s="1" t="s">
        <v>115</v>
      </c>
      <c r="W122" s="1" t="s">
        <v>115</v>
      </c>
      <c r="X122" t="s">
        <v>75</v>
      </c>
      <c r="Y122">
        <v>1</v>
      </c>
      <c r="Z122" s="2">
        <v>8.9600000000000006E-6</v>
      </c>
      <c r="AA122">
        <v>4</v>
      </c>
    </row>
    <row r="123" spans="1:27" x14ac:dyDescent="0.3">
      <c r="A123">
        <v>122</v>
      </c>
      <c r="B123" t="s">
        <v>457</v>
      </c>
      <c r="C123" t="s">
        <v>458</v>
      </c>
      <c r="D123" t="s">
        <v>50</v>
      </c>
      <c r="E123" t="s">
        <v>50</v>
      </c>
      <c r="F123" t="s">
        <v>51</v>
      </c>
      <c r="G123" t="s">
        <v>30</v>
      </c>
      <c r="H123" t="s">
        <v>44</v>
      </c>
      <c r="I123" t="s">
        <v>108</v>
      </c>
      <c r="J123" t="s">
        <v>32</v>
      </c>
      <c r="K123" t="s">
        <v>354</v>
      </c>
      <c r="L123">
        <v>1</v>
      </c>
      <c r="M123" t="s">
        <v>34</v>
      </c>
      <c r="N123" t="s">
        <v>34</v>
      </c>
      <c r="O123">
        <v>1</v>
      </c>
      <c r="P123" t="s">
        <v>34</v>
      </c>
      <c r="Q123">
        <v>1</v>
      </c>
      <c r="S123">
        <v>2</v>
      </c>
      <c r="T123" t="s">
        <v>355</v>
      </c>
      <c r="V123" t="s">
        <v>220</v>
      </c>
      <c r="W123" t="s">
        <v>220</v>
      </c>
      <c r="X123" t="s">
        <v>75</v>
      </c>
      <c r="Y123">
        <v>1</v>
      </c>
      <c r="Z123" s="2">
        <v>8.9600000000000006E-6</v>
      </c>
      <c r="AA123">
        <v>4</v>
      </c>
    </row>
    <row r="124" spans="1:27" x14ac:dyDescent="0.3">
      <c r="A124">
        <v>123</v>
      </c>
      <c r="B124" t="s">
        <v>459</v>
      </c>
      <c r="C124" t="s">
        <v>460</v>
      </c>
      <c r="D124" t="s">
        <v>50</v>
      </c>
      <c r="E124" t="s">
        <v>50</v>
      </c>
      <c r="F124" t="s">
        <v>51</v>
      </c>
      <c r="G124" t="s">
        <v>30</v>
      </c>
      <c r="H124" t="s">
        <v>44</v>
      </c>
      <c r="I124" t="s">
        <v>108</v>
      </c>
      <c r="J124" t="s">
        <v>32</v>
      </c>
      <c r="K124" t="s">
        <v>354</v>
      </c>
      <c r="L124">
        <v>1</v>
      </c>
      <c r="M124" t="s">
        <v>34</v>
      </c>
      <c r="N124" t="s">
        <v>34</v>
      </c>
      <c r="O124">
        <v>1</v>
      </c>
      <c r="P124" t="s">
        <v>34</v>
      </c>
      <c r="Q124">
        <v>1</v>
      </c>
      <c r="S124">
        <v>2</v>
      </c>
      <c r="T124" t="s">
        <v>355</v>
      </c>
      <c r="V124" t="s">
        <v>220</v>
      </c>
      <c r="W124" t="s">
        <v>220</v>
      </c>
      <c r="X124" t="s">
        <v>75</v>
      </c>
      <c r="Y124">
        <v>1</v>
      </c>
      <c r="Z124" s="2">
        <v>8.9600000000000006E-6</v>
      </c>
      <c r="AA124">
        <v>4</v>
      </c>
    </row>
    <row r="125" spans="1:27" x14ac:dyDescent="0.3">
      <c r="A125">
        <v>124</v>
      </c>
      <c r="B125" t="s">
        <v>461</v>
      </c>
      <c r="C125" t="s">
        <v>462</v>
      </c>
      <c r="D125" t="s">
        <v>50</v>
      </c>
      <c r="E125" t="s">
        <v>50</v>
      </c>
      <c r="F125" t="s">
        <v>51</v>
      </c>
      <c r="G125" t="s">
        <v>346</v>
      </c>
      <c r="H125" t="s">
        <v>255</v>
      </c>
      <c r="I125" t="s">
        <v>405</v>
      </c>
      <c r="J125" t="s">
        <v>32</v>
      </c>
      <c r="K125" t="s">
        <v>354</v>
      </c>
      <c r="L125">
        <v>1</v>
      </c>
      <c r="M125" t="s">
        <v>34</v>
      </c>
      <c r="N125" t="s">
        <v>34</v>
      </c>
      <c r="O125">
        <v>1</v>
      </c>
      <c r="P125" t="s">
        <v>34</v>
      </c>
      <c r="Q125">
        <v>1</v>
      </c>
      <c r="S125">
        <v>2</v>
      </c>
      <c r="T125" t="s">
        <v>355</v>
      </c>
      <c r="V125" s="1" t="s">
        <v>115</v>
      </c>
      <c r="W125" s="1" t="s">
        <v>115</v>
      </c>
      <c r="X125" t="s">
        <v>54</v>
      </c>
      <c r="Y125">
        <v>1</v>
      </c>
      <c r="Z125" s="2">
        <v>8.9600000000000006E-6</v>
      </c>
      <c r="AA125">
        <v>4</v>
      </c>
    </row>
    <row r="126" spans="1:27" x14ac:dyDescent="0.3">
      <c r="A126">
        <v>125</v>
      </c>
      <c r="B126" t="s">
        <v>463</v>
      </c>
      <c r="C126" t="s">
        <v>464</v>
      </c>
      <c r="D126" t="s">
        <v>50</v>
      </c>
      <c r="E126" t="s">
        <v>50</v>
      </c>
      <c r="F126" t="s">
        <v>51</v>
      </c>
      <c r="G126" t="s">
        <v>164</v>
      </c>
      <c r="H126" t="s">
        <v>255</v>
      </c>
      <c r="I126" t="s">
        <v>405</v>
      </c>
      <c r="J126" t="s">
        <v>32</v>
      </c>
      <c r="K126" t="s">
        <v>354</v>
      </c>
      <c r="L126">
        <v>1</v>
      </c>
      <c r="M126" t="s">
        <v>34</v>
      </c>
      <c r="N126" t="s">
        <v>34</v>
      </c>
      <c r="O126">
        <v>1</v>
      </c>
      <c r="P126" t="s">
        <v>34</v>
      </c>
      <c r="Q126">
        <v>1</v>
      </c>
      <c r="S126">
        <v>70</v>
      </c>
      <c r="T126" t="s">
        <v>355</v>
      </c>
      <c r="V126" t="s">
        <v>80</v>
      </c>
      <c r="W126" t="s">
        <v>61</v>
      </c>
      <c r="X126" t="s">
        <v>54</v>
      </c>
      <c r="Y126">
        <v>1</v>
      </c>
      <c r="Z126">
        <v>3.1346400000000001E-4</v>
      </c>
      <c r="AA126">
        <v>4</v>
      </c>
    </row>
    <row r="127" spans="1:27" x14ac:dyDescent="0.3">
      <c r="A127">
        <v>126</v>
      </c>
      <c r="B127" t="s">
        <v>465</v>
      </c>
      <c r="C127" t="s">
        <v>466</v>
      </c>
      <c r="D127" t="s">
        <v>50</v>
      </c>
      <c r="E127" t="s">
        <v>50</v>
      </c>
      <c r="F127" t="s">
        <v>51</v>
      </c>
      <c r="G127" t="s">
        <v>164</v>
      </c>
      <c r="H127" t="s">
        <v>255</v>
      </c>
      <c r="I127" t="s">
        <v>405</v>
      </c>
      <c r="J127" t="s">
        <v>32</v>
      </c>
      <c r="K127" t="s">
        <v>354</v>
      </c>
      <c r="L127">
        <v>1</v>
      </c>
      <c r="M127" t="s">
        <v>34</v>
      </c>
      <c r="N127" t="s">
        <v>34</v>
      </c>
      <c r="O127">
        <v>1</v>
      </c>
      <c r="P127" t="s">
        <v>34</v>
      </c>
      <c r="Q127">
        <v>1</v>
      </c>
      <c r="S127">
        <v>1</v>
      </c>
      <c r="T127" t="s">
        <v>355</v>
      </c>
      <c r="V127" t="s">
        <v>220</v>
      </c>
      <c r="W127" t="s">
        <v>220</v>
      </c>
      <c r="X127" t="s">
        <v>54</v>
      </c>
      <c r="Y127">
        <v>1</v>
      </c>
      <c r="Z127" s="2">
        <v>4.4800000000000003E-6</v>
      </c>
      <c r="AA127">
        <v>4</v>
      </c>
    </row>
    <row r="128" spans="1:27" x14ac:dyDescent="0.3">
      <c r="A128">
        <v>127</v>
      </c>
      <c r="B128" t="s">
        <v>467</v>
      </c>
      <c r="C128" t="s">
        <v>468</v>
      </c>
      <c r="D128" t="s">
        <v>50</v>
      </c>
      <c r="E128" t="s">
        <v>50</v>
      </c>
      <c r="F128" t="s">
        <v>51</v>
      </c>
      <c r="G128" t="s">
        <v>30</v>
      </c>
      <c r="H128" t="s">
        <v>44</v>
      </c>
      <c r="I128" t="s">
        <v>108</v>
      </c>
      <c r="J128" t="s">
        <v>32</v>
      </c>
      <c r="K128" t="s">
        <v>354</v>
      </c>
      <c r="L128">
        <v>1</v>
      </c>
      <c r="M128" t="s">
        <v>34</v>
      </c>
      <c r="N128" t="s">
        <v>34</v>
      </c>
      <c r="O128">
        <v>1</v>
      </c>
      <c r="P128" t="s">
        <v>34</v>
      </c>
      <c r="Q128">
        <v>1</v>
      </c>
      <c r="S128">
        <v>2</v>
      </c>
      <c r="T128" t="s">
        <v>355</v>
      </c>
      <c r="V128" t="s">
        <v>220</v>
      </c>
      <c r="W128" t="s">
        <v>220</v>
      </c>
      <c r="X128" t="s">
        <v>75</v>
      </c>
      <c r="Y128">
        <v>1</v>
      </c>
      <c r="Z128" s="2">
        <v>8.9600000000000006E-6</v>
      </c>
      <c r="AA128">
        <v>4</v>
      </c>
    </row>
    <row r="129" spans="1:27" x14ac:dyDescent="0.3">
      <c r="A129">
        <v>128</v>
      </c>
      <c r="B129" t="s">
        <v>469</v>
      </c>
      <c r="C129" t="s">
        <v>470</v>
      </c>
      <c r="D129" t="s">
        <v>50</v>
      </c>
      <c r="E129" t="s">
        <v>50</v>
      </c>
      <c r="F129" t="s">
        <v>51</v>
      </c>
      <c r="G129" t="s">
        <v>30</v>
      </c>
      <c r="H129" t="s">
        <v>44</v>
      </c>
      <c r="I129" t="s">
        <v>108</v>
      </c>
      <c r="J129" t="s">
        <v>32</v>
      </c>
      <c r="K129" t="s">
        <v>354</v>
      </c>
      <c r="L129">
        <v>1</v>
      </c>
      <c r="M129" t="s">
        <v>34</v>
      </c>
      <c r="N129" t="s">
        <v>34</v>
      </c>
      <c r="O129">
        <v>1</v>
      </c>
      <c r="P129" t="s">
        <v>34</v>
      </c>
      <c r="Q129">
        <v>1</v>
      </c>
      <c r="S129">
        <v>2</v>
      </c>
      <c r="T129" t="s">
        <v>355</v>
      </c>
      <c r="V129" t="s">
        <v>220</v>
      </c>
      <c r="W129" t="s">
        <v>220</v>
      </c>
      <c r="X129" t="s">
        <v>75</v>
      </c>
      <c r="Y129">
        <v>1</v>
      </c>
      <c r="Z129" s="2">
        <v>8.9600000000000006E-6</v>
      </c>
      <c r="AA129">
        <v>4</v>
      </c>
    </row>
    <row r="130" spans="1:27" x14ac:dyDescent="0.3">
      <c r="A130">
        <v>129</v>
      </c>
      <c r="B130" t="s">
        <v>471</v>
      </c>
      <c r="C130" t="s">
        <v>472</v>
      </c>
      <c r="D130" t="s">
        <v>50</v>
      </c>
      <c r="E130" t="s">
        <v>50</v>
      </c>
      <c r="F130" t="s">
        <v>51</v>
      </c>
      <c r="G130" t="s">
        <v>164</v>
      </c>
      <c r="H130" t="s">
        <v>255</v>
      </c>
      <c r="I130" t="s">
        <v>405</v>
      </c>
      <c r="J130" t="s">
        <v>32</v>
      </c>
      <c r="K130" t="s">
        <v>354</v>
      </c>
      <c r="L130">
        <v>1</v>
      </c>
      <c r="M130" t="s">
        <v>34</v>
      </c>
      <c r="N130" t="s">
        <v>34</v>
      </c>
      <c r="O130">
        <v>1</v>
      </c>
      <c r="P130" t="s">
        <v>34</v>
      </c>
      <c r="Q130">
        <v>1</v>
      </c>
      <c r="S130">
        <v>19</v>
      </c>
      <c r="T130" t="s">
        <v>355</v>
      </c>
      <c r="V130" t="s">
        <v>473</v>
      </c>
      <c r="W130" t="s">
        <v>61</v>
      </c>
      <c r="X130" t="s">
        <v>54</v>
      </c>
      <c r="Y130">
        <v>1</v>
      </c>
      <c r="Z130" s="2">
        <v>8.5099999999999995E-5</v>
      </c>
      <c r="AA130">
        <v>4</v>
      </c>
    </row>
    <row r="131" spans="1:27" x14ac:dyDescent="0.3">
      <c r="A131">
        <v>130</v>
      </c>
      <c r="B131" t="s">
        <v>474</v>
      </c>
      <c r="C131" t="s">
        <v>475</v>
      </c>
      <c r="D131" t="s">
        <v>50</v>
      </c>
      <c r="E131" t="s">
        <v>50</v>
      </c>
      <c r="F131" t="s">
        <v>51</v>
      </c>
      <c r="G131" t="s">
        <v>30</v>
      </c>
      <c r="H131" t="s">
        <v>44</v>
      </c>
      <c r="I131" t="s">
        <v>52</v>
      </c>
      <c r="J131" t="s">
        <v>32</v>
      </c>
      <c r="K131" t="s">
        <v>354</v>
      </c>
      <c r="L131">
        <v>1</v>
      </c>
      <c r="M131" t="s">
        <v>34</v>
      </c>
      <c r="N131" t="s">
        <v>34</v>
      </c>
      <c r="O131">
        <v>1</v>
      </c>
      <c r="P131" t="s">
        <v>34</v>
      </c>
      <c r="Q131">
        <v>1</v>
      </c>
      <c r="S131">
        <v>30</v>
      </c>
      <c r="T131" t="s">
        <v>355</v>
      </c>
      <c r="V131" t="s">
        <v>80</v>
      </c>
      <c r="W131" t="s">
        <v>61</v>
      </c>
      <c r="X131" t="s">
        <v>54</v>
      </c>
      <c r="Y131">
        <v>1</v>
      </c>
      <c r="Z131">
        <v>1.34342E-4</v>
      </c>
      <c r="AA131">
        <v>4</v>
      </c>
    </row>
    <row r="132" spans="1:27" x14ac:dyDescent="0.3">
      <c r="A132">
        <v>131</v>
      </c>
      <c r="B132" t="s">
        <v>476</v>
      </c>
      <c r="C132" t="s">
        <v>477</v>
      </c>
      <c r="D132" t="s">
        <v>50</v>
      </c>
      <c r="E132" t="s">
        <v>50</v>
      </c>
      <c r="F132" t="s">
        <v>242</v>
      </c>
      <c r="G132" t="s">
        <v>368</v>
      </c>
      <c r="H132" t="s">
        <v>96</v>
      </c>
      <c r="I132" t="s">
        <v>426</v>
      </c>
      <c r="J132" t="s">
        <v>32</v>
      </c>
      <c r="K132" t="s">
        <v>354</v>
      </c>
      <c r="L132">
        <v>1</v>
      </c>
      <c r="M132" t="s">
        <v>34</v>
      </c>
      <c r="N132" t="s">
        <v>34</v>
      </c>
      <c r="O132">
        <v>1</v>
      </c>
      <c r="P132" t="s">
        <v>34</v>
      </c>
      <c r="Q132">
        <v>1</v>
      </c>
      <c r="S132">
        <v>20</v>
      </c>
      <c r="T132" t="s">
        <v>355</v>
      </c>
      <c r="V132" t="s">
        <v>478</v>
      </c>
      <c r="W132" t="s">
        <v>70</v>
      </c>
      <c r="X132" t="s">
        <v>75</v>
      </c>
      <c r="Y132">
        <v>1</v>
      </c>
      <c r="Z132" s="2">
        <v>8.9599999999999996E-5</v>
      </c>
      <c r="AA132">
        <v>4</v>
      </c>
    </row>
    <row r="133" spans="1:27" x14ac:dyDescent="0.3">
      <c r="A133">
        <v>132</v>
      </c>
      <c r="B133" t="s">
        <v>479</v>
      </c>
      <c r="C133" t="s">
        <v>480</v>
      </c>
      <c r="D133" t="s">
        <v>50</v>
      </c>
      <c r="E133" t="s">
        <v>50</v>
      </c>
      <c r="G133" t="s">
        <v>346</v>
      </c>
      <c r="H133" t="s">
        <v>255</v>
      </c>
      <c r="I133" t="s">
        <v>426</v>
      </c>
      <c r="J133" t="s">
        <v>32</v>
      </c>
      <c r="K133" t="s">
        <v>354</v>
      </c>
      <c r="L133">
        <v>1</v>
      </c>
      <c r="M133" t="s">
        <v>34</v>
      </c>
      <c r="N133" t="s">
        <v>34</v>
      </c>
      <c r="O133">
        <v>1</v>
      </c>
      <c r="P133" t="s">
        <v>34</v>
      </c>
      <c r="Q133">
        <v>1</v>
      </c>
      <c r="S133">
        <v>5</v>
      </c>
      <c r="T133" t="s">
        <v>355</v>
      </c>
      <c r="V133" t="s">
        <v>478</v>
      </c>
      <c r="W133" t="s">
        <v>61</v>
      </c>
      <c r="X133" t="s">
        <v>75</v>
      </c>
      <c r="Y133">
        <v>1</v>
      </c>
      <c r="Z133" s="2">
        <v>2.2399999999999999E-5</v>
      </c>
      <c r="AA133">
        <v>4</v>
      </c>
    </row>
    <row r="134" spans="1:27" x14ac:dyDescent="0.3">
      <c r="A134">
        <v>133</v>
      </c>
      <c r="B134" t="s">
        <v>481</v>
      </c>
      <c r="C134" t="s">
        <v>482</v>
      </c>
      <c r="D134" t="s">
        <v>50</v>
      </c>
      <c r="E134" t="s">
        <v>50</v>
      </c>
      <c r="G134" t="s">
        <v>346</v>
      </c>
      <c r="H134" t="s">
        <v>255</v>
      </c>
      <c r="I134" t="s">
        <v>426</v>
      </c>
      <c r="J134" t="s">
        <v>32</v>
      </c>
      <c r="K134" t="s">
        <v>354</v>
      </c>
      <c r="L134">
        <v>1</v>
      </c>
      <c r="M134" t="s">
        <v>34</v>
      </c>
      <c r="N134" t="s">
        <v>34</v>
      </c>
      <c r="O134">
        <v>1</v>
      </c>
      <c r="P134" t="s">
        <v>34</v>
      </c>
      <c r="Q134">
        <v>1</v>
      </c>
      <c r="S134">
        <v>10</v>
      </c>
      <c r="T134" t="s">
        <v>355</v>
      </c>
      <c r="X134" t="s">
        <v>75</v>
      </c>
      <c r="Y134">
        <v>1</v>
      </c>
      <c r="Z134" s="2">
        <v>4.4799999999999998E-5</v>
      </c>
      <c r="AA134">
        <v>4</v>
      </c>
    </row>
    <row r="135" spans="1:27" x14ac:dyDescent="0.3">
      <c r="A135">
        <v>134</v>
      </c>
      <c r="B135" t="s">
        <v>483</v>
      </c>
      <c r="C135" t="s">
        <v>484</v>
      </c>
      <c r="D135" t="s">
        <v>50</v>
      </c>
      <c r="E135" t="s">
        <v>50</v>
      </c>
      <c r="F135" t="s">
        <v>242</v>
      </c>
      <c r="G135" t="s">
        <v>485</v>
      </c>
      <c r="H135" t="s">
        <v>486</v>
      </c>
      <c r="I135" t="s">
        <v>426</v>
      </c>
      <c r="J135" t="s">
        <v>32</v>
      </c>
      <c r="K135" t="s">
        <v>354</v>
      </c>
      <c r="L135">
        <v>1</v>
      </c>
      <c r="M135" t="s">
        <v>34</v>
      </c>
      <c r="N135" t="s">
        <v>34</v>
      </c>
      <c r="O135">
        <v>1</v>
      </c>
      <c r="P135" t="s">
        <v>34</v>
      </c>
      <c r="Q135">
        <v>1</v>
      </c>
      <c r="S135">
        <v>20</v>
      </c>
      <c r="T135" t="s">
        <v>355</v>
      </c>
      <c r="V135" t="s">
        <v>65</v>
      </c>
      <c r="W135" t="s">
        <v>61</v>
      </c>
      <c r="X135" t="s">
        <v>75</v>
      </c>
      <c r="Y135">
        <v>1</v>
      </c>
      <c r="Z135" s="2">
        <v>8.9599999999999996E-5</v>
      </c>
      <c r="AA135">
        <v>4</v>
      </c>
    </row>
    <row r="136" spans="1:27" x14ac:dyDescent="0.3">
      <c r="A136">
        <v>135</v>
      </c>
      <c r="B136" t="s">
        <v>487</v>
      </c>
      <c r="C136" t="s">
        <v>488</v>
      </c>
      <c r="D136" t="s">
        <v>50</v>
      </c>
      <c r="E136" t="s">
        <v>50</v>
      </c>
      <c r="F136" t="s">
        <v>57</v>
      </c>
      <c r="G136" t="s">
        <v>30</v>
      </c>
      <c r="H136" t="s">
        <v>44</v>
      </c>
      <c r="I136" t="s">
        <v>58</v>
      </c>
      <c r="J136" t="s">
        <v>32</v>
      </c>
      <c r="K136" t="s">
        <v>354</v>
      </c>
      <c r="L136">
        <v>1</v>
      </c>
      <c r="M136" t="s">
        <v>34</v>
      </c>
      <c r="N136" t="s">
        <v>34</v>
      </c>
      <c r="O136">
        <v>1</v>
      </c>
      <c r="P136" t="s">
        <v>34</v>
      </c>
      <c r="Q136">
        <v>1</v>
      </c>
      <c r="S136">
        <v>200</v>
      </c>
      <c r="T136" t="s">
        <v>355</v>
      </c>
      <c r="W136" t="s">
        <v>61</v>
      </c>
      <c r="X136" t="s">
        <v>54</v>
      </c>
      <c r="Y136">
        <v>1</v>
      </c>
      <c r="Z136">
        <v>8.9561199999999995E-4</v>
      </c>
      <c r="AA136">
        <v>4</v>
      </c>
    </row>
    <row r="137" spans="1:27" x14ac:dyDescent="0.3">
      <c r="A137">
        <v>136</v>
      </c>
      <c r="B137" t="s">
        <v>489</v>
      </c>
      <c r="C137" t="s">
        <v>490</v>
      </c>
      <c r="D137" t="s">
        <v>50</v>
      </c>
      <c r="E137" t="s">
        <v>50</v>
      </c>
      <c r="F137" t="s">
        <v>252</v>
      </c>
      <c r="G137" t="s">
        <v>164</v>
      </c>
      <c r="H137" t="s">
        <v>255</v>
      </c>
      <c r="I137" t="s">
        <v>256</v>
      </c>
      <c r="J137" t="s">
        <v>32</v>
      </c>
      <c r="K137" t="s">
        <v>354</v>
      </c>
      <c r="L137">
        <v>1</v>
      </c>
      <c r="M137" t="s">
        <v>34</v>
      </c>
      <c r="N137" t="s">
        <v>34</v>
      </c>
      <c r="O137">
        <v>1</v>
      </c>
      <c r="P137" t="s">
        <v>34</v>
      </c>
      <c r="Q137">
        <v>1</v>
      </c>
      <c r="S137">
        <v>200</v>
      </c>
      <c r="T137" t="s">
        <v>355</v>
      </c>
      <c r="W137" t="s">
        <v>61</v>
      </c>
      <c r="X137" t="s">
        <v>75</v>
      </c>
      <c r="Y137">
        <v>1</v>
      </c>
      <c r="Z137">
        <v>8.9561199999999995E-4</v>
      </c>
      <c r="AA137">
        <v>4</v>
      </c>
    </row>
    <row r="138" spans="1:27" x14ac:dyDescent="0.3">
      <c r="A138">
        <v>137</v>
      </c>
      <c r="B138" t="s">
        <v>491</v>
      </c>
      <c r="C138" t="s">
        <v>492</v>
      </c>
      <c r="D138" t="s">
        <v>50</v>
      </c>
      <c r="E138" t="s">
        <v>50</v>
      </c>
      <c r="F138" t="s">
        <v>51</v>
      </c>
      <c r="G138" t="s">
        <v>346</v>
      </c>
      <c r="H138" t="s">
        <v>255</v>
      </c>
      <c r="I138" t="s">
        <v>493</v>
      </c>
      <c r="J138" t="s">
        <v>32</v>
      </c>
      <c r="K138" t="s">
        <v>354</v>
      </c>
      <c r="L138">
        <v>1</v>
      </c>
      <c r="M138" t="s">
        <v>34</v>
      </c>
      <c r="N138" t="s">
        <v>34</v>
      </c>
      <c r="O138">
        <v>1</v>
      </c>
      <c r="P138" t="s">
        <v>34</v>
      </c>
      <c r="Q138">
        <v>1</v>
      </c>
      <c r="S138">
        <v>5</v>
      </c>
      <c r="T138" t="s">
        <v>355</v>
      </c>
      <c r="V138" t="s">
        <v>220</v>
      </c>
      <c r="W138" t="s">
        <v>220</v>
      </c>
      <c r="X138" t="s">
        <v>75</v>
      </c>
      <c r="Y138">
        <v>1</v>
      </c>
      <c r="Z138" s="2">
        <v>2.2399999999999999E-5</v>
      </c>
      <c r="AA138">
        <v>4</v>
      </c>
    </row>
    <row r="139" spans="1:27" x14ac:dyDescent="0.3">
      <c r="A139">
        <v>138</v>
      </c>
      <c r="B139" t="s">
        <v>494</v>
      </c>
      <c r="C139" t="s">
        <v>495</v>
      </c>
      <c r="D139" t="s">
        <v>50</v>
      </c>
      <c r="E139" t="s">
        <v>50</v>
      </c>
      <c r="F139" t="s">
        <v>57</v>
      </c>
      <c r="G139" t="s">
        <v>451</v>
      </c>
      <c r="H139" t="s">
        <v>44</v>
      </c>
      <c r="I139" t="s">
        <v>58</v>
      </c>
      <c r="J139" t="s">
        <v>32</v>
      </c>
      <c r="K139" t="s">
        <v>354</v>
      </c>
      <c r="L139">
        <v>1</v>
      </c>
      <c r="M139" t="s">
        <v>34</v>
      </c>
      <c r="N139" t="s">
        <v>34</v>
      </c>
      <c r="O139">
        <v>1</v>
      </c>
      <c r="P139" t="s">
        <v>34</v>
      </c>
      <c r="Q139">
        <v>1</v>
      </c>
      <c r="S139">
        <v>25</v>
      </c>
      <c r="T139" t="s">
        <v>355</v>
      </c>
      <c r="W139" t="s">
        <v>61</v>
      </c>
      <c r="X139" t="s">
        <v>54</v>
      </c>
      <c r="Y139">
        <v>1</v>
      </c>
      <c r="Z139">
        <v>1.11951E-4</v>
      </c>
      <c r="AA139">
        <v>4</v>
      </c>
    </row>
    <row r="140" spans="1:27" x14ac:dyDescent="0.3">
      <c r="A140">
        <v>139</v>
      </c>
      <c r="B140" t="s">
        <v>496</v>
      </c>
      <c r="C140" t="s">
        <v>497</v>
      </c>
      <c r="D140" t="s">
        <v>223</v>
      </c>
      <c r="E140" t="s">
        <v>223</v>
      </c>
      <c r="F140" t="s">
        <v>498</v>
      </c>
      <c r="G140" t="s">
        <v>30</v>
      </c>
      <c r="H140" t="s">
        <v>44</v>
      </c>
      <c r="J140" t="s">
        <v>32</v>
      </c>
      <c r="K140" t="s">
        <v>354</v>
      </c>
      <c r="L140">
        <v>1</v>
      </c>
      <c r="M140" t="s">
        <v>34</v>
      </c>
      <c r="N140" t="s">
        <v>34</v>
      </c>
      <c r="O140">
        <v>1</v>
      </c>
      <c r="P140" t="s">
        <v>34</v>
      </c>
      <c r="Q140" t="s">
        <v>34</v>
      </c>
      <c r="S140">
        <v>2</v>
      </c>
      <c r="T140" t="s">
        <v>355</v>
      </c>
      <c r="V140" t="s">
        <v>220</v>
      </c>
      <c r="W140" t="s">
        <v>220</v>
      </c>
      <c r="Y140">
        <v>1</v>
      </c>
      <c r="Z140" s="2">
        <v>8.9600000000000006E-6</v>
      </c>
      <c r="AA140">
        <v>4</v>
      </c>
    </row>
    <row r="141" spans="1:27" x14ac:dyDescent="0.3">
      <c r="A141">
        <v>140</v>
      </c>
      <c r="B141" t="s">
        <v>499</v>
      </c>
      <c r="C141" t="s">
        <v>500</v>
      </c>
      <c r="D141" t="s">
        <v>223</v>
      </c>
      <c r="E141" t="s">
        <v>223</v>
      </c>
      <c r="F141" t="s">
        <v>501</v>
      </c>
      <c r="G141" t="s">
        <v>164</v>
      </c>
      <c r="H141" t="s">
        <v>255</v>
      </c>
      <c r="I141" t="s">
        <v>502</v>
      </c>
      <c r="J141" t="s">
        <v>32</v>
      </c>
      <c r="K141" t="s">
        <v>354</v>
      </c>
      <c r="L141">
        <v>1</v>
      </c>
      <c r="M141" t="s">
        <v>34</v>
      </c>
      <c r="N141" t="s">
        <v>34</v>
      </c>
      <c r="O141">
        <v>1</v>
      </c>
      <c r="P141" t="s">
        <v>34</v>
      </c>
      <c r="Q141" t="s">
        <v>34</v>
      </c>
      <c r="S141">
        <v>4</v>
      </c>
      <c r="T141" t="s">
        <v>355</v>
      </c>
      <c r="V141" t="s">
        <v>503</v>
      </c>
      <c r="W141" t="s">
        <v>504</v>
      </c>
      <c r="Y141">
        <v>1</v>
      </c>
      <c r="Z141" s="2">
        <v>1.7900000000000001E-5</v>
      </c>
      <c r="AA141">
        <v>2</v>
      </c>
    </row>
    <row r="142" spans="1:27" x14ac:dyDescent="0.3">
      <c r="A142">
        <v>141</v>
      </c>
      <c r="B142" t="s">
        <v>505</v>
      </c>
      <c r="C142" t="s">
        <v>506</v>
      </c>
      <c r="D142" t="s">
        <v>50</v>
      </c>
      <c r="E142" t="s">
        <v>50</v>
      </c>
      <c r="F142" t="s">
        <v>507</v>
      </c>
      <c r="G142" t="s">
        <v>43</v>
      </c>
      <c r="H142" t="s">
        <v>44</v>
      </c>
      <c r="J142" t="s">
        <v>32</v>
      </c>
      <c r="K142" t="s">
        <v>354</v>
      </c>
      <c r="L142">
        <v>1</v>
      </c>
      <c r="M142" t="s">
        <v>34</v>
      </c>
      <c r="N142" t="s">
        <v>34</v>
      </c>
      <c r="O142">
        <v>1</v>
      </c>
      <c r="P142" t="s">
        <v>34</v>
      </c>
      <c r="Q142">
        <v>1</v>
      </c>
      <c r="S142">
        <v>1</v>
      </c>
      <c r="T142" t="s">
        <v>355</v>
      </c>
      <c r="W142" t="s">
        <v>61</v>
      </c>
      <c r="X142" t="s">
        <v>75</v>
      </c>
      <c r="Y142">
        <v>1</v>
      </c>
      <c r="Z142" s="2">
        <v>4.4800000000000003E-6</v>
      </c>
      <c r="AA142">
        <v>4</v>
      </c>
    </row>
    <row r="143" spans="1:27" x14ac:dyDescent="0.3">
      <c r="A143">
        <v>142</v>
      </c>
      <c r="B143" t="s">
        <v>508</v>
      </c>
      <c r="C143" t="s">
        <v>509</v>
      </c>
      <c r="D143" t="s">
        <v>50</v>
      </c>
      <c r="E143" t="s">
        <v>50</v>
      </c>
      <c r="F143" t="s">
        <v>129</v>
      </c>
      <c r="G143" t="s">
        <v>30</v>
      </c>
      <c r="H143" t="s">
        <v>44</v>
      </c>
      <c r="J143" t="s">
        <v>32</v>
      </c>
      <c r="K143" t="s">
        <v>354</v>
      </c>
      <c r="L143">
        <v>1</v>
      </c>
      <c r="M143" t="s">
        <v>34</v>
      </c>
      <c r="N143" t="s">
        <v>34</v>
      </c>
      <c r="O143">
        <v>1</v>
      </c>
      <c r="P143" t="s">
        <v>34</v>
      </c>
      <c r="Q143">
        <v>1</v>
      </c>
      <c r="S143">
        <v>4</v>
      </c>
      <c r="T143" t="s">
        <v>355</v>
      </c>
      <c r="W143" t="s">
        <v>61</v>
      </c>
      <c r="X143" t="s">
        <v>75</v>
      </c>
      <c r="Y143">
        <v>1</v>
      </c>
      <c r="Z143" s="2">
        <v>1.7900000000000001E-5</v>
      </c>
      <c r="AA143">
        <v>4</v>
      </c>
    </row>
    <row r="144" spans="1:27" x14ac:dyDescent="0.3">
      <c r="A144">
        <v>143</v>
      </c>
      <c r="B144" t="s">
        <v>510</v>
      </c>
      <c r="C144" t="s">
        <v>511</v>
      </c>
      <c r="D144" t="s">
        <v>50</v>
      </c>
      <c r="E144" t="s">
        <v>50</v>
      </c>
      <c r="F144" t="s">
        <v>441</v>
      </c>
      <c r="G144" t="s">
        <v>43</v>
      </c>
      <c r="H144" t="s">
        <v>44</v>
      </c>
      <c r="J144" t="s">
        <v>32</v>
      </c>
      <c r="K144" t="s">
        <v>354</v>
      </c>
      <c r="L144">
        <v>1</v>
      </c>
      <c r="M144" t="s">
        <v>34</v>
      </c>
      <c r="N144" t="s">
        <v>34</v>
      </c>
      <c r="O144">
        <v>1</v>
      </c>
      <c r="P144" t="s">
        <v>34</v>
      </c>
      <c r="Q144">
        <v>1</v>
      </c>
      <c r="S144">
        <v>1</v>
      </c>
      <c r="T144" t="s">
        <v>355</v>
      </c>
      <c r="V144" t="s">
        <v>46</v>
      </c>
      <c r="X144" t="s">
        <v>75</v>
      </c>
      <c r="Y144">
        <v>1</v>
      </c>
      <c r="Z144" s="2">
        <v>4.4800000000000003E-6</v>
      </c>
      <c r="AA144">
        <v>4</v>
      </c>
    </row>
    <row r="145" spans="1:27" x14ac:dyDescent="0.3">
      <c r="A145">
        <v>144</v>
      </c>
      <c r="B145" t="s">
        <v>512</v>
      </c>
      <c r="C145" t="s">
        <v>513</v>
      </c>
      <c r="D145" t="s">
        <v>50</v>
      </c>
      <c r="E145" t="s">
        <v>50</v>
      </c>
      <c r="F145" t="s">
        <v>375</v>
      </c>
      <c r="G145" t="s">
        <v>30</v>
      </c>
      <c r="H145" t="s">
        <v>44</v>
      </c>
      <c r="J145" t="s">
        <v>32</v>
      </c>
      <c r="K145" t="s">
        <v>354</v>
      </c>
      <c r="L145">
        <v>1</v>
      </c>
      <c r="M145" t="s">
        <v>34</v>
      </c>
      <c r="N145" t="s">
        <v>34</v>
      </c>
      <c r="O145">
        <v>1</v>
      </c>
      <c r="P145" t="s">
        <v>34</v>
      </c>
      <c r="Q145">
        <v>1</v>
      </c>
      <c r="S145">
        <v>15</v>
      </c>
      <c r="T145" t="s">
        <v>355</v>
      </c>
      <c r="V145" t="s">
        <v>165</v>
      </c>
      <c r="W145" t="s">
        <v>61</v>
      </c>
      <c r="X145" t="s">
        <v>75</v>
      </c>
      <c r="Y145">
        <v>1</v>
      </c>
      <c r="Z145" s="2">
        <v>6.7199999999999994E-5</v>
      </c>
      <c r="AA145">
        <v>4</v>
      </c>
    </row>
    <row r="146" spans="1:27" x14ac:dyDescent="0.3">
      <c r="A146">
        <v>145</v>
      </c>
      <c r="B146" t="s">
        <v>514</v>
      </c>
      <c r="C146" t="s">
        <v>515</v>
      </c>
      <c r="D146" t="s">
        <v>50</v>
      </c>
      <c r="E146" t="s">
        <v>50</v>
      </c>
      <c r="F146" t="s">
        <v>441</v>
      </c>
      <c r="G146" t="s">
        <v>43</v>
      </c>
      <c r="H146" t="s">
        <v>44</v>
      </c>
      <c r="J146" t="s">
        <v>32</v>
      </c>
      <c r="K146" t="s">
        <v>354</v>
      </c>
      <c r="L146">
        <v>1</v>
      </c>
      <c r="M146" t="s">
        <v>34</v>
      </c>
      <c r="N146" t="s">
        <v>34</v>
      </c>
      <c r="O146">
        <v>1</v>
      </c>
      <c r="P146" t="s">
        <v>34</v>
      </c>
      <c r="Q146">
        <v>1</v>
      </c>
      <c r="S146">
        <v>1</v>
      </c>
      <c r="T146" t="s">
        <v>355</v>
      </c>
      <c r="V146" t="s">
        <v>516</v>
      </c>
      <c r="W146" t="s">
        <v>517</v>
      </c>
      <c r="X146" t="s">
        <v>75</v>
      </c>
      <c r="Y146">
        <v>1</v>
      </c>
      <c r="Z146" s="2">
        <v>4.4800000000000003E-6</v>
      </c>
      <c r="AA146">
        <v>4</v>
      </c>
    </row>
    <row r="147" spans="1:27" x14ac:dyDescent="0.3">
      <c r="A147">
        <v>146</v>
      </c>
      <c r="B147" t="s">
        <v>518</v>
      </c>
      <c r="C147" t="s">
        <v>519</v>
      </c>
      <c r="D147" t="s">
        <v>50</v>
      </c>
      <c r="E147" t="s">
        <v>50</v>
      </c>
      <c r="F147" t="s">
        <v>507</v>
      </c>
      <c r="G147" t="s">
        <v>164</v>
      </c>
      <c r="H147" t="s">
        <v>255</v>
      </c>
      <c r="J147" t="s">
        <v>32</v>
      </c>
      <c r="K147" t="s">
        <v>354</v>
      </c>
      <c r="L147">
        <v>1</v>
      </c>
      <c r="M147" t="s">
        <v>34</v>
      </c>
      <c r="N147" t="s">
        <v>34</v>
      </c>
      <c r="O147">
        <v>1</v>
      </c>
      <c r="P147" t="s">
        <v>34</v>
      </c>
      <c r="Q147">
        <v>1</v>
      </c>
      <c r="S147">
        <v>1</v>
      </c>
      <c r="T147" t="s">
        <v>355</v>
      </c>
      <c r="V147" t="s">
        <v>65</v>
      </c>
      <c r="W147" t="s">
        <v>61</v>
      </c>
      <c r="X147" t="s">
        <v>75</v>
      </c>
      <c r="Y147">
        <v>1</v>
      </c>
      <c r="Z147" s="2">
        <v>4.4800000000000003E-6</v>
      </c>
      <c r="AA147">
        <v>4</v>
      </c>
    </row>
    <row r="148" spans="1:27" x14ac:dyDescent="0.3">
      <c r="A148">
        <v>147</v>
      </c>
      <c r="B148" t="s">
        <v>520</v>
      </c>
      <c r="C148" t="s">
        <v>521</v>
      </c>
      <c r="D148" t="s">
        <v>50</v>
      </c>
      <c r="E148" t="s">
        <v>50</v>
      </c>
      <c r="F148" t="s">
        <v>507</v>
      </c>
      <c r="G148" t="s">
        <v>451</v>
      </c>
      <c r="H148" t="s">
        <v>44</v>
      </c>
      <c r="J148" t="s">
        <v>32</v>
      </c>
      <c r="K148" t="s">
        <v>354</v>
      </c>
      <c r="L148">
        <v>1</v>
      </c>
      <c r="M148" t="s">
        <v>34</v>
      </c>
      <c r="N148" t="s">
        <v>34</v>
      </c>
      <c r="O148">
        <v>1</v>
      </c>
      <c r="P148" t="s">
        <v>34</v>
      </c>
      <c r="Q148">
        <v>1</v>
      </c>
      <c r="S148">
        <v>5</v>
      </c>
      <c r="T148" t="s">
        <v>355</v>
      </c>
      <c r="V148" t="s">
        <v>220</v>
      </c>
      <c r="W148" t="s">
        <v>220</v>
      </c>
      <c r="X148" t="s">
        <v>75</v>
      </c>
      <c r="Y148">
        <v>1</v>
      </c>
      <c r="Z148" s="2">
        <v>2.2399999999999999E-5</v>
      </c>
      <c r="AA148">
        <v>4</v>
      </c>
    </row>
    <row r="149" spans="1:27" x14ac:dyDescent="0.3">
      <c r="A149">
        <v>148</v>
      </c>
      <c r="B149" t="s">
        <v>522</v>
      </c>
      <c r="C149" t="s">
        <v>523</v>
      </c>
      <c r="D149" t="s">
        <v>50</v>
      </c>
      <c r="E149" t="s">
        <v>50</v>
      </c>
      <c r="F149" t="s">
        <v>507</v>
      </c>
      <c r="G149" t="s">
        <v>451</v>
      </c>
      <c r="H149" t="s">
        <v>44</v>
      </c>
      <c r="J149" t="s">
        <v>32</v>
      </c>
      <c r="K149" t="s">
        <v>354</v>
      </c>
      <c r="L149">
        <v>1</v>
      </c>
      <c r="M149" t="s">
        <v>34</v>
      </c>
      <c r="N149" t="s">
        <v>34</v>
      </c>
      <c r="O149">
        <v>1</v>
      </c>
      <c r="P149" t="s">
        <v>34</v>
      </c>
      <c r="Q149">
        <v>1</v>
      </c>
      <c r="S149">
        <v>5</v>
      </c>
      <c r="T149" t="s">
        <v>355</v>
      </c>
      <c r="W149" t="s">
        <v>61</v>
      </c>
      <c r="X149" t="s">
        <v>75</v>
      </c>
      <c r="Y149">
        <v>1</v>
      </c>
      <c r="Z149" s="2">
        <v>2.2399999999999999E-5</v>
      </c>
      <c r="AA149">
        <v>4</v>
      </c>
    </row>
    <row r="150" spans="1:27" x14ac:dyDescent="0.3">
      <c r="A150">
        <v>149</v>
      </c>
      <c r="B150" t="s">
        <v>524</v>
      </c>
      <c r="C150" t="s">
        <v>525</v>
      </c>
      <c r="D150" t="s">
        <v>50</v>
      </c>
      <c r="E150" t="s">
        <v>50</v>
      </c>
      <c r="F150" t="s">
        <v>132</v>
      </c>
      <c r="G150" t="s">
        <v>451</v>
      </c>
      <c r="H150" t="s">
        <v>44</v>
      </c>
      <c r="J150" t="s">
        <v>32</v>
      </c>
      <c r="K150" t="s">
        <v>354</v>
      </c>
      <c r="L150">
        <v>1</v>
      </c>
      <c r="M150" t="s">
        <v>34</v>
      </c>
      <c r="N150" t="s">
        <v>34</v>
      </c>
      <c r="O150">
        <v>1</v>
      </c>
      <c r="P150" t="s">
        <v>34</v>
      </c>
      <c r="Q150">
        <v>1</v>
      </c>
      <c r="S150">
        <v>4</v>
      </c>
      <c r="T150" t="s">
        <v>355</v>
      </c>
      <c r="W150" t="s">
        <v>61</v>
      </c>
      <c r="X150" t="s">
        <v>75</v>
      </c>
      <c r="Y150">
        <v>1</v>
      </c>
      <c r="Z150" s="2">
        <v>1.7900000000000001E-5</v>
      </c>
      <c r="AA150">
        <v>4</v>
      </c>
    </row>
    <row r="151" spans="1:27" x14ac:dyDescent="0.3">
      <c r="A151">
        <v>150</v>
      </c>
      <c r="B151" t="s">
        <v>526</v>
      </c>
      <c r="C151" t="s">
        <v>527</v>
      </c>
      <c r="D151" t="s">
        <v>50</v>
      </c>
      <c r="E151" t="s">
        <v>50</v>
      </c>
      <c r="F151" t="s">
        <v>528</v>
      </c>
      <c r="G151" t="s">
        <v>30</v>
      </c>
      <c r="H151" t="s">
        <v>44</v>
      </c>
      <c r="J151" t="s">
        <v>32</v>
      </c>
      <c r="K151" t="s">
        <v>354</v>
      </c>
      <c r="L151">
        <v>1</v>
      </c>
      <c r="M151" t="s">
        <v>34</v>
      </c>
      <c r="N151" t="s">
        <v>34</v>
      </c>
      <c r="O151">
        <v>1</v>
      </c>
      <c r="P151" t="s">
        <v>34</v>
      </c>
      <c r="Q151">
        <v>1</v>
      </c>
      <c r="S151">
        <v>10</v>
      </c>
      <c r="T151" t="s">
        <v>355</v>
      </c>
      <c r="V151" t="s">
        <v>165</v>
      </c>
      <c r="W151" t="s">
        <v>61</v>
      </c>
      <c r="X151" t="s">
        <v>75</v>
      </c>
      <c r="Y151">
        <v>1</v>
      </c>
      <c r="Z151" s="2">
        <v>4.4799999999999998E-5</v>
      </c>
      <c r="AA151">
        <v>4</v>
      </c>
    </row>
    <row r="152" spans="1:27" x14ac:dyDescent="0.3">
      <c r="A152">
        <v>151</v>
      </c>
      <c r="B152" t="s">
        <v>529</v>
      </c>
      <c r="C152" t="s">
        <v>530</v>
      </c>
      <c r="D152" t="s">
        <v>50</v>
      </c>
      <c r="E152" t="s">
        <v>50</v>
      </c>
      <c r="F152" t="s">
        <v>531</v>
      </c>
      <c r="G152" t="s">
        <v>451</v>
      </c>
      <c r="H152" t="s">
        <v>44</v>
      </c>
      <c r="J152" t="s">
        <v>32</v>
      </c>
      <c r="K152" t="s">
        <v>354</v>
      </c>
      <c r="L152">
        <v>1</v>
      </c>
      <c r="M152" t="s">
        <v>34</v>
      </c>
      <c r="N152" t="s">
        <v>34</v>
      </c>
      <c r="O152">
        <v>1</v>
      </c>
      <c r="P152" t="s">
        <v>34</v>
      </c>
      <c r="Q152">
        <v>1</v>
      </c>
      <c r="S152">
        <v>1</v>
      </c>
      <c r="T152" t="s">
        <v>355</v>
      </c>
      <c r="W152" t="s">
        <v>61</v>
      </c>
      <c r="X152" t="s">
        <v>75</v>
      </c>
      <c r="Y152">
        <v>1</v>
      </c>
      <c r="Z152" s="2">
        <v>4.4800000000000003E-6</v>
      </c>
      <c r="AA152">
        <v>4</v>
      </c>
    </row>
    <row r="153" spans="1:27" x14ac:dyDescent="0.3">
      <c r="A153">
        <v>152</v>
      </c>
      <c r="B153" t="s">
        <v>532</v>
      </c>
      <c r="C153" t="s">
        <v>533</v>
      </c>
      <c r="D153" t="s">
        <v>50</v>
      </c>
      <c r="E153" t="s">
        <v>50</v>
      </c>
      <c r="F153" t="s">
        <v>375</v>
      </c>
      <c r="G153" t="s">
        <v>164</v>
      </c>
      <c r="H153" t="s">
        <v>255</v>
      </c>
      <c r="J153" t="s">
        <v>32</v>
      </c>
      <c r="K153" t="s">
        <v>354</v>
      </c>
      <c r="L153">
        <v>1</v>
      </c>
      <c r="M153" t="s">
        <v>34</v>
      </c>
      <c r="N153" t="s">
        <v>34</v>
      </c>
      <c r="O153">
        <v>1</v>
      </c>
      <c r="P153" t="s">
        <v>34</v>
      </c>
      <c r="Q153">
        <v>1</v>
      </c>
      <c r="S153">
        <v>10</v>
      </c>
      <c r="T153" t="s">
        <v>355</v>
      </c>
      <c r="V153" t="s">
        <v>220</v>
      </c>
      <c r="W153" t="s">
        <v>220</v>
      </c>
      <c r="X153" t="s">
        <v>75</v>
      </c>
      <c r="Y153">
        <v>1</v>
      </c>
      <c r="Z153" s="2">
        <v>4.4799999999999998E-5</v>
      </c>
      <c r="AA153">
        <v>4</v>
      </c>
    </row>
    <row r="154" spans="1:27" x14ac:dyDescent="0.3">
      <c r="A154">
        <v>153</v>
      </c>
      <c r="B154" t="s">
        <v>534</v>
      </c>
      <c r="C154" t="s">
        <v>535</v>
      </c>
      <c r="D154" t="s">
        <v>50</v>
      </c>
      <c r="E154" t="s">
        <v>50</v>
      </c>
      <c r="F154" t="s">
        <v>375</v>
      </c>
      <c r="G154" t="s">
        <v>346</v>
      </c>
      <c r="H154" t="s">
        <v>255</v>
      </c>
      <c r="J154" t="s">
        <v>32</v>
      </c>
      <c r="K154" t="s">
        <v>354</v>
      </c>
      <c r="L154">
        <v>1</v>
      </c>
      <c r="M154" t="s">
        <v>34</v>
      </c>
      <c r="N154" t="s">
        <v>34</v>
      </c>
      <c r="O154">
        <v>1</v>
      </c>
      <c r="P154" t="s">
        <v>34</v>
      </c>
      <c r="Q154">
        <v>1</v>
      </c>
      <c r="S154">
        <v>4</v>
      </c>
      <c r="T154" t="s">
        <v>355</v>
      </c>
      <c r="V154" t="s">
        <v>220</v>
      </c>
      <c r="W154" t="s">
        <v>220</v>
      </c>
      <c r="X154" t="s">
        <v>75</v>
      </c>
      <c r="Y154">
        <v>1</v>
      </c>
      <c r="Z154" s="2">
        <v>1.7900000000000001E-5</v>
      </c>
      <c r="AA154">
        <v>4</v>
      </c>
    </row>
    <row r="155" spans="1:27" x14ac:dyDescent="0.3">
      <c r="A155">
        <v>154</v>
      </c>
      <c r="B155" t="s">
        <v>536</v>
      </c>
      <c r="C155" t="s">
        <v>537</v>
      </c>
      <c r="D155" t="s">
        <v>50</v>
      </c>
      <c r="E155" t="s">
        <v>50</v>
      </c>
      <c r="F155" t="s">
        <v>375</v>
      </c>
      <c r="G155" t="s">
        <v>164</v>
      </c>
      <c r="H155" t="s">
        <v>255</v>
      </c>
      <c r="J155" t="s">
        <v>32</v>
      </c>
      <c r="K155" t="s">
        <v>354</v>
      </c>
      <c r="L155">
        <v>1</v>
      </c>
      <c r="M155" t="s">
        <v>34</v>
      </c>
      <c r="N155" t="s">
        <v>34</v>
      </c>
      <c r="O155">
        <v>1</v>
      </c>
      <c r="P155" t="s">
        <v>34</v>
      </c>
      <c r="Q155">
        <v>1</v>
      </c>
      <c r="S155">
        <v>1</v>
      </c>
      <c r="T155" t="s">
        <v>355</v>
      </c>
      <c r="V155" t="s">
        <v>220</v>
      </c>
      <c r="W155" t="s">
        <v>220</v>
      </c>
      <c r="X155" t="s">
        <v>75</v>
      </c>
      <c r="Y155">
        <v>1</v>
      </c>
      <c r="Z155" s="2">
        <v>4.4800000000000003E-6</v>
      </c>
      <c r="AA155">
        <v>4</v>
      </c>
    </row>
    <row r="156" spans="1:27" x14ac:dyDescent="0.3">
      <c r="A156">
        <v>155</v>
      </c>
      <c r="B156" t="s">
        <v>538</v>
      </c>
      <c r="C156" t="s">
        <v>539</v>
      </c>
      <c r="D156" t="s">
        <v>50</v>
      </c>
      <c r="E156" t="s">
        <v>50</v>
      </c>
      <c r="F156" t="s">
        <v>540</v>
      </c>
      <c r="G156" t="s">
        <v>164</v>
      </c>
      <c r="H156" t="s">
        <v>255</v>
      </c>
      <c r="J156" t="s">
        <v>32</v>
      </c>
      <c r="K156" t="s">
        <v>354</v>
      </c>
      <c r="L156">
        <v>1</v>
      </c>
      <c r="M156" t="s">
        <v>34</v>
      </c>
      <c r="N156" t="s">
        <v>34</v>
      </c>
      <c r="O156">
        <v>1</v>
      </c>
      <c r="P156" t="s">
        <v>34</v>
      </c>
      <c r="Q156">
        <v>1</v>
      </c>
      <c r="S156">
        <v>1</v>
      </c>
      <c r="T156" t="s">
        <v>355</v>
      </c>
      <c r="V156" t="s">
        <v>337</v>
      </c>
      <c r="W156" t="s">
        <v>541</v>
      </c>
      <c r="X156" t="s">
        <v>75</v>
      </c>
      <c r="Y156">
        <v>1</v>
      </c>
      <c r="Z156" s="2">
        <v>4.4800000000000003E-6</v>
      </c>
      <c r="AA156">
        <v>4</v>
      </c>
    </row>
    <row r="157" spans="1:27" x14ac:dyDescent="0.3">
      <c r="A157">
        <v>156</v>
      </c>
      <c r="B157" t="s">
        <v>542</v>
      </c>
      <c r="C157" t="s">
        <v>543</v>
      </c>
      <c r="D157" t="s">
        <v>50</v>
      </c>
      <c r="E157" t="s">
        <v>50</v>
      </c>
      <c r="F157" t="s">
        <v>441</v>
      </c>
      <c r="G157" t="s">
        <v>346</v>
      </c>
      <c r="H157" t="s">
        <v>255</v>
      </c>
      <c r="J157" t="s">
        <v>32</v>
      </c>
      <c r="K157" t="s">
        <v>354</v>
      </c>
      <c r="L157">
        <v>1</v>
      </c>
      <c r="M157" t="s">
        <v>34</v>
      </c>
      <c r="N157" t="s">
        <v>34</v>
      </c>
      <c r="O157">
        <v>1</v>
      </c>
      <c r="P157" t="s">
        <v>34</v>
      </c>
      <c r="Q157">
        <v>1</v>
      </c>
      <c r="S157">
        <v>3</v>
      </c>
      <c r="T157" t="s">
        <v>355</v>
      </c>
      <c r="X157" t="s">
        <v>75</v>
      </c>
      <c r="Y157">
        <v>1</v>
      </c>
      <c r="Z157" s="2">
        <v>1.34E-5</v>
      </c>
      <c r="AA157">
        <v>4</v>
      </c>
    </row>
    <row r="158" spans="1:27" x14ac:dyDescent="0.3">
      <c r="A158">
        <v>157</v>
      </c>
      <c r="B158" t="s">
        <v>544</v>
      </c>
      <c r="C158" t="s">
        <v>545</v>
      </c>
      <c r="D158" t="s">
        <v>50</v>
      </c>
      <c r="E158" t="s">
        <v>50</v>
      </c>
      <c r="F158" t="s">
        <v>546</v>
      </c>
      <c r="G158" t="s">
        <v>95</v>
      </c>
      <c r="H158" t="s">
        <v>96</v>
      </c>
      <c r="J158" t="s">
        <v>32</v>
      </c>
      <c r="K158" t="s">
        <v>354</v>
      </c>
      <c r="L158">
        <v>1</v>
      </c>
      <c r="M158" t="s">
        <v>34</v>
      </c>
      <c r="N158" t="s">
        <v>34</v>
      </c>
      <c r="O158">
        <v>1</v>
      </c>
      <c r="P158" t="s">
        <v>34</v>
      </c>
      <c r="Q158">
        <v>1</v>
      </c>
      <c r="S158">
        <v>1</v>
      </c>
      <c r="T158" t="s">
        <v>355</v>
      </c>
      <c r="W158" t="s">
        <v>61</v>
      </c>
      <c r="X158" t="s">
        <v>75</v>
      </c>
      <c r="Y158">
        <v>1</v>
      </c>
      <c r="Z158" s="2">
        <v>4.4800000000000003E-6</v>
      </c>
      <c r="AA158">
        <v>4</v>
      </c>
    </row>
    <row r="159" spans="1:27" x14ac:dyDescent="0.3">
      <c r="A159">
        <v>158</v>
      </c>
      <c r="B159" t="s">
        <v>547</v>
      </c>
      <c r="C159" t="s">
        <v>548</v>
      </c>
      <c r="D159" t="s">
        <v>50</v>
      </c>
      <c r="E159" t="s">
        <v>50</v>
      </c>
      <c r="F159" t="s">
        <v>375</v>
      </c>
      <c r="G159" t="s">
        <v>43</v>
      </c>
      <c r="H159" t="s">
        <v>44</v>
      </c>
      <c r="J159" t="s">
        <v>32</v>
      </c>
      <c r="K159" t="s">
        <v>354</v>
      </c>
      <c r="L159">
        <v>1</v>
      </c>
      <c r="M159" t="s">
        <v>34</v>
      </c>
      <c r="N159" t="s">
        <v>34</v>
      </c>
      <c r="O159">
        <v>1</v>
      </c>
      <c r="P159" t="s">
        <v>34</v>
      </c>
      <c r="Q159">
        <v>1</v>
      </c>
      <c r="S159">
        <v>1</v>
      </c>
      <c r="T159" t="s">
        <v>355</v>
      </c>
      <c r="V159" t="s">
        <v>220</v>
      </c>
      <c r="W159" t="s">
        <v>220</v>
      </c>
      <c r="X159" t="s">
        <v>75</v>
      </c>
      <c r="Y159">
        <v>1</v>
      </c>
      <c r="Z159" s="2">
        <v>4.4800000000000003E-6</v>
      </c>
      <c r="AA159">
        <v>4</v>
      </c>
    </row>
    <row r="160" spans="1:27" x14ac:dyDescent="0.3">
      <c r="A160">
        <v>159</v>
      </c>
      <c r="B160" t="s">
        <v>549</v>
      </c>
      <c r="C160" t="s">
        <v>550</v>
      </c>
      <c r="D160" t="s">
        <v>50</v>
      </c>
      <c r="E160" t="s">
        <v>50</v>
      </c>
      <c r="F160" t="s">
        <v>507</v>
      </c>
      <c r="G160" t="s">
        <v>43</v>
      </c>
      <c r="H160" t="s">
        <v>44</v>
      </c>
      <c r="J160" t="s">
        <v>32</v>
      </c>
      <c r="K160" t="s">
        <v>354</v>
      </c>
      <c r="L160">
        <v>1</v>
      </c>
      <c r="M160" t="s">
        <v>34</v>
      </c>
      <c r="N160" t="s">
        <v>34</v>
      </c>
      <c r="O160">
        <v>1</v>
      </c>
      <c r="P160" t="s">
        <v>34</v>
      </c>
      <c r="Q160">
        <v>1</v>
      </c>
      <c r="S160">
        <v>1</v>
      </c>
      <c r="T160" t="s">
        <v>355</v>
      </c>
      <c r="W160" t="s">
        <v>61</v>
      </c>
      <c r="X160" t="s">
        <v>75</v>
      </c>
      <c r="Y160">
        <v>1</v>
      </c>
      <c r="Z160" s="2">
        <v>4.4800000000000003E-6</v>
      </c>
      <c r="AA160">
        <v>4</v>
      </c>
    </row>
    <row r="161" spans="1:27" x14ac:dyDescent="0.3">
      <c r="A161">
        <v>160</v>
      </c>
      <c r="B161" t="s">
        <v>551</v>
      </c>
      <c r="C161" t="s">
        <v>552</v>
      </c>
      <c r="D161" t="s">
        <v>50</v>
      </c>
      <c r="E161" t="s">
        <v>50</v>
      </c>
      <c r="F161" t="s">
        <v>375</v>
      </c>
      <c r="G161" t="s">
        <v>30</v>
      </c>
      <c r="H161" t="s">
        <v>44</v>
      </c>
      <c r="J161" t="s">
        <v>32</v>
      </c>
      <c r="K161" t="s">
        <v>354</v>
      </c>
      <c r="L161">
        <v>1</v>
      </c>
      <c r="M161" t="s">
        <v>34</v>
      </c>
      <c r="N161" t="s">
        <v>34</v>
      </c>
      <c r="O161">
        <v>1</v>
      </c>
      <c r="P161" t="s">
        <v>34</v>
      </c>
      <c r="Q161">
        <v>1</v>
      </c>
      <c r="S161">
        <v>6</v>
      </c>
      <c r="T161" t="s">
        <v>355</v>
      </c>
      <c r="V161" t="s">
        <v>553</v>
      </c>
      <c r="W161" t="s">
        <v>554</v>
      </c>
      <c r="X161" t="s">
        <v>75</v>
      </c>
      <c r="Y161">
        <v>1</v>
      </c>
      <c r="Z161" s="2">
        <v>2.69E-5</v>
      </c>
      <c r="AA161">
        <v>4</v>
      </c>
    </row>
    <row r="162" spans="1:27" x14ac:dyDescent="0.3">
      <c r="A162">
        <v>161</v>
      </c>
      <c r="B162" t="s">
        <v>555</v>
      </c>
      <c r="C162" t="s">
        <v>556</v>
      </c>
      <c r="D162" t="s">
        <v>50</v>
      </c>
      <c r="E162" t="s">
        <v>50</v>
      </c>
      <c r="F162" t="s">
        <v>557</v>
      </c>
      <c r="G162" t="s">
        <v>95</v>
      </c>
      <c r="H162" t="s">
        <v>96</v>
      </c>
      <c r="J162" t="s">
        <v>32</v>
      </c>
      <c r="K162" t="s">
        <v>354</v>
      </c>
      <c r="L162">
        <v>1</v>
      </c>
      <c r="M162" t="s">
        <v>34</v>
      </c>
      <c r="N162" t="s">
        <v>34</v>
      </c>
      <c r="O162">
        <v>1</v>
      </c>
      <c r="P162" t="s">
        <v>34</v>
      </c>
      <c r="Q162">
        <v>1</v>
      </c>
      <c r="S162">
        <v>3</v>
      </c>
      <c r="T162" t="s">
        <v>355</v>
      </c>
      <c r="V162" t="s">
        <v>60</v>
      </c>
      <c r="W162" t="s">
        <v>61</v>
      </c>
      <c r="X162" t="s">
        <v>75</v>
      </c>
      <c r="Y162">
        <v>1</v>
      </c>
      <c r="Z162" s="2">
        <v>1.34E-5</v>
      </c>
      <c r="AA162">
        <v>4</v>
      </c>
    </row>
    <row r="163" spans="1:27" x14ac:dyDescent="0.3">
      <c r="A163">
        <v>162</v>
      </c>
      <c r="B163" t="s">
        <v>558</v>
      </c>
      <c r="C163" t="s">
        <v>559</v>
      </c>
      <c r="D163" t="s">
        <v>119</v>
      </c>
      <c r="E163" t="s">
        <v>560</v>
      </c>
      <c r="F163" t="s">
        <v>561</v>
      </c>
      <c r="G163" t="s">
        <v>164</v>
      </c>
      <c r="H163" t="s">
        <v>255</v>
      </c>
      <c r="J163" t="s">
        <v>32</v>
      </c>
      <c r="K163" t="s">
        <v>354</v>
      </c>
      <c r="L163">
        <v>1</v>
      </c>
      <c r="M163" t="s">
        <v>34</v>
      </c>
      <c r="N163" t="s">
        <v>34</v>
      </c>
      <c r="O163">
        <v>1</v>
      </c>
      <c r="P163" t="s">
        <v>34</v>
      </c>
      <c r="Q163">
        <v>1</v>
      </c>
      <c r="S163">
        <v>2</v>
      </c>
      <c r="T163" t="s">
        <v>355</v>
      </c>
      <c r="V163" t="s">
        <v>562</v>
      </c>
      <c r="W163" t="s">
        <v>61</v>
      </c>
      <c r="X163" t="s">
        <v>75</v>
      </c>
      <c r="Y163">
        <v>1</v>
      </c>
      <c r="Z163" s="2">
        <v>8.9600000000000006E-6</v>
      </c>
      <c r="AA163">
        <v>7</v>
      </c>
    </row>
    <row r="164" spans="1:27" x14ac:dyDescent="0.3">
      <c r="A164">
        <v>163</v>
      </c>
      <c r="B164" t="s">
        <v>563</v>
      </c>
      <c r="C164" t="s">
        <v>564</v>
      </c>
      <c r="D164" t="s">
        <v>50</v>
      </c>
      <c r="E164" t="s">
        <v>50</v>
      </c>
      <c r="F164" t="s">
        <v>565</v>
      </c>
      <c r="G164" t="s">
        <v>95</v>
      </c>
      <c r="H164" t="s">
        <v>96</v>
      </c>
      <c r="J164" t="s">
        <v>32</v>
      </c>
      <c r="K164" t="s">
        <v>354</v>
      </c>
      <c r="L164">
        <v>1</v>
      </c>
      <c r="M164" t="s">
        <v>34</v>
      </c>
      <c r="N164" t="s">
        <v>34</v>
      </c>
      <c r="O164">
        <v>1</v>
      </c>
      <c r="P164" t="s">
        <v>34</v>
      </c>
      <c r="Q164">
        <v>1</v>
      </c>
      <c r="S164">
        <v>20</v>
      </c>
      <c r="T164" t="s">
        <v>355</v>
      </c>
      <c r="V164" t="s">
        <v>65</v>
      </c>
      <c r="W164" t="s">
        <v>61</v>
      </c>
      <c r="X164" t="s">
        <v>75</v>
      </c>
      <c r="Y164">
        <v>1</v>
      </c>
      <c r="Z164" s="2">
        <v>8.9599999999999996E-5</v>
      </c>
      <c r="AA164">
        <v>4</v>
      </c>
    </row>
    <row r="165" spans="1:27" x14ac:dyDescent="0.3">
      <c r="A165">
        <v>164</v>
      </c>
      <c r="B165" t="s">
        <v>566</v>
      </c>
      <c r="C165" t="s">
        <v>567</v>
      </c>
      <c r="D165" t="s">
        <v>50</v>
      </c>
      <c r="E165" t="s">
        <v>50</v>
      </c>
      <c r="F165" t="s">
        <v>129</v>
      </c>
      <c r="G165" t="s">
        <v>40</v>
      </c>
      <c r="H165" t="s">
        <v>255</v>
      </c>
      <c r="I165" t="s">
        <v>568</v>
      </c>
      <c r="J165" t="s">
        <v>59</v>
      </c>
      <c r="K165" t="s">
        <v>354</v>
      </c>
      <c r="L165">
        <v>1</v>
      </c>
      <c r="M165" t="s">
        <v>34</v>
      </c>
      <c r="N165" t="s">
        <v>34</v>
      </c>
      <c r="O165">
        <v>1</v>
      </c>
      <c r="P165" t="s">
        <v>34</v>
      </c>
      <c r="Q165">
        <v>1</v>
      </c>
      <c r="S165">
        <v>30</v>
      </c>
      <c r="T165" t="s">
        <v>355</v>
      </c>
      <c r="V165" t="s">
        <v>205</v>
      </c>
      <c r="W165" t="s">
        <v>206</v>
      </c>
      <c r="X165" t="s">
        <v>54</v>
      </c>
      <c r="Y165">
        <v>1</v>
      </c>
      <c r="Z165">
        <v>1.34342E-4</v>
      </c>
      <c r="AA165">
        <v>5</v>
      </c>
    </row>
    <row r="166" spans="1:27" x14ac:dyDescent="0.3">
      <c r="A166">
        <v>165</v>
      </c>
      <c r="B166" t="s">
        <v>569</v>
      </c>
      <c r="C166" t="s">
        <v>570</v>
      </c>
      <c r="D166" t="s">
        <v>50</v>
      </c>
      <c r="E166" t="s">
        <v>50</v>
      </c>
      <c r="F166" t="s">
        <v>417</v>
      </c>
      <c r="G166" t="s">
        <v>164</v>
      </c>
      <c r="H166" t="s">
        <v>255</v>
      </c>
      <c r="I166" t="s">
        <v>256</v>
      </c>
      <c r="J166" t="s">
        <v>32</v>
      </c>
      <c r="K166" t="s">
        <v>354</v>
      </c>
      <c r="L166">
        <v>1</v>
      </c>
      <c r="M166" t="s">
        <v>34</v>
      </c>
      <c r="N166" t="s">
        <v>34</v>
      </c>
      <c r="O166">
        <v>1</v>
      </c>
      <c r="P166" t="s">
        <v>34</v>
      </c>
      <c r="Q166">
        <v>1</v>
      </c>
      <c r="S166">
        <v>12</v>
      </c>
      <c r="T166" t="s">
        <v>355</v>
      </c>
      <c r="W166" t="s">
        <v>61</v>
      </c>
      <c r="X166" t="s">
        <v>75</v>
      </c>
      <c r="Y166">
        <v>1</v>
      </c>
      <c r="Z166" s="2">
        <v>5.3699999999999997E-5</v>
      </c>
      <c r="AA166">
        <v>4</v>
      </c>
    </row>
    <row r="167" spans="1:27" x14ac:dyDescent="0.3">
      <c r="A167">
        <v>166</v>
      </c>
      <c r="B167" t="s">
        <v>571</v>
      </c>
      <c r="C167" t="s">
        <v>572</v>
      </c>
      <c r="D167" t="s">
        <v>50</v>
      </c>
      <c r="E167" t="s">
        <v>50</v>
      </c>
      <c r="F167" t="s">
        <v>441</v>
      </c>
      <c r="G167" t="s">
        <v>164</v>
      </c>
      <c r="H167" t="s">
        <v>255</v>
      </c>
      <c r="I167" t="s">
        <v>573</v>
      </c>
      <c r="J167" t="s">
        <v>32</v>
      </c>
      <c r="K167" t="s">
        <v>354</v>
      </c>
      <c r="L167">
        <v>1</v>
      </c>
      <c r="M167" t="s">
        <v>34</v>
      </c>
      <c r="N167" t="s">
        <v>34</v>
      </c>
      <c r="O167">
        <v>1</v>
      </c>
      <c r="P167" t="s">
        <v>34</v>
      </c>
      <c r="Q167">
        <v>1</v>
      </c>
      <c r="S167">
        <v>1</v>
      </c>
      <c r="T167" t="s">
        <v>355</v>
      </c>
      <c r="W167" t="s">
        <v>61</v>
      </c>
      <c r="X167" t="s">
        <v>75</v>
      </c>
      <c r="Y167">
        <v>1</v>
      </c>
      <c r="Z167" s="2">
        <v>4.4800000000000003E-6</v>
      </c>
      <c r="AA167">
        <v>4</v>
      </c>
    </row>
    <row r="168" spans="1:27" x14ac:dyDescent="0.3">
      <c r="A168">
        <v>167</v>
      </c>
      <c r="B168" t="s">
        <v>574</v>
      </c>
      <c r="C168" t="s">
        <v>575</v>
      </c>
      <c r="D168" t="s">
        <v>50</v>
      </c>
      <c r="E168" t="s">
        <v>50</v>
      </c>
      <c r="G168" t="s">
        <v>164</v>
      </c>
      <c r="H168" t="s">
        <v>255</v>
      </c>
      <c r="I168" t="s">
        <v>573</v>
      </c>
      <c r="J168" t="s">
        <v>32</v>
      </c>
      <c r="K168" t="s">
        <v>354</v>
      </c>
      <c r="L168">
        <v>1</v>
      </c>
      <c r="M168" t="s">
        <v>34</v>
      </c>
      <c r="N168" t="s">
        <v>34</v>
      </c>
      <c r="O168">
        <v>1</v>
      </c>
      <c r="P168" t="s">
        <v>34</v>
      </c>
      <c r="Q168">
        <v>1</v>
      </c>
      <c r="S168">
        <v>1</v>
      </c>
      <c r="T168" t="s">
        <v>355</v>
      </c>
      <c r="W168" t="s">
        <v>61</v>
      </c>
      <c r="X168" t="s">
        <v>75</v>
      </c>
      <c r="Y168">
        <v>1</v>
      </c>
      <c r="Z168" s="2">
        <v>4.4800000000000003E-6</v>
      </c>
      <c r="AA168">
        <v>4</v>
      </c>
    </row>
    <row r="169" spans="1:27" x14ac:dyDescent="0.3">
      <c r="A169">
        <v>168</v>
      </c>
      <c r="B169" t="s">
        <v>576</v>
      </c>
      <c r="C169" t="s">
        <v>577</v>
      </c>
      <c r="D169" t="s">
        <v>50</v>
      </c>
      <c r="E169" t="s">
        <v>50</v>
      </c>
      <c r="F169" t="s">
        <v>57</v>
      </c>
      <c r="G169" t="s">
        <v>95</v>
      </c>
      <c r="H169" t="s">
        <v>96</v>
      </c>
      <c r="I169" t="s">
        <v>97</v>
      </c>
      <c r="J169" t="s">
        <v>32</v>
      </c>
      <c r="K169" t="s">
        <v>354</v>
      </c>
      <c r="L169">
        <v>1</v>
      </c>
      <c r="M169" t="s">
        <v>34</v>
      </c>
      <c r="N169" t="s">
        <v>34</v>
      </c>
      <c r="O169">
        <v>1</v>
      </c>
      <c r="P169" t="s">
        <v>34</v>
      </c>
      <c r="Q169">
        <v>1</v>
      </c>
      <c r="S169">
        <v>10</v>
      </c>
      <c r="T169" t="s">
        <v>355</v>
      </c>
      <c r="W169" t="s">
        <v>61</v>
      </c>
      <c r="X169" t="s">
        <v>75</v>
      </c>
      <c r="Y169">
        <v>1</v>
      </c>
      <c r="Z169" s="2">
        <v>4.4799999999999998E-5</v>
      </c>
      <c r="AA169">
        <v>4</v>
      </c>
    </row>
    <row r="170" spans="1:27" x14ac:dyDescent="0.3">
      <c r="A170">
        <v>169</v>
      </c>
      <c r="B170" t="s">
        <v>578</v>
      </c>
      <c r="C170" t="s">
        <v>579</v>
      </c>
      <c r="D170" t="s">
        <v>50</v>
      </c>
      <c r="E170" t="s">
        <v>50</v>
      </c>
      <c r="F170" t="s">
        <v>129</v>
      </c>
      <c r="G170" t="s">
        <v>30</v>
      </c>
      <c r="H170" t="s">
        <v>44</v>
      </c>
      <c r="I170" t="s">
        <v>381</v>
      </c>
      <c r="J170" t="s">
        <v>45</v>
      </c>
      <c r="K170" t="s">
        <v>354</v>
      </c>
      <c r="L170">
        <v>1</v>
      </c>
      <c r="M170" t="s">
        <v>34</v>
      </c>
      <c r="N170" t="s">
        <v>34</v>
      </c>
      <c r="O170">
        <v>1</v>
      </c>
      <c r="P170" t="s">
        <v>34</v>
      </c>
      <c r="Q170">
        <v>1</v>
      </c>
      <c r="S170">
        <v>10</v>
      </c>
      <c r="T170" t="s">
        <v>355</v>
      </c>
      <c r="X170" t="s">
        <v>62</v>
      </c>
      <c r="Y170">
        <v>1</v>
      </c>
      <c r="Z170" s="2">
        <v>4.4799999999999998E-5</v>
      </c>
      <c r="AA170">
        <v>6</v>
      </c>
    </row>
    <row r="171" spans="1:27" x14ac:dyDescent="0.3">
      <c r="A171">
        <v>170</v>
      </c>
      <c r="B171" t="s">
        <v>580</v>
      </c>
      <c r="C171" t="s">
        <v>581</v>
      </c>
      <c r="D171" t="s">
        <v>50</v>
      </c>
      <c r="E171" t="s">
        <v>50</v>
      </c>
      <c r="F171" t="s">
        <v>51</v>
      </c>
      <c r="G171" t="s">
        <v>30</v>
      </c>
      <c r="H171" t="s">
        <v>44</v>
      </c>
      <c r="I171" t="s">
        <v>52</v>
      </c>
      <c r="J171" t="s">
        <v>32</v>
      </c>
      <c r="K171" t="s">
        <v>354</v>
      </c>
      <c r="L171">
        <v>1</v>
      </c>
      <c r="M171" t="s">
        <v>34</v>
      </c>
      <c r="N171" t="s">
        <v>34</v>
      </c>
      <c r="O171">
        <v>1</v>
      </c>
      <c r="P171" t="s">
        <v>34</v>
      </c>
      <c r="Q171">
        <v>1</v>
      </c>
      <c r="S171">
        <v>1</v>
      </c>
      <c r="T171" t="s">
        <v>355</v>
      </c>
      <c r="V171" s="1" t="s">
        <v>115</v>
      </c>
      <c r="W171" s="1" t="s">
        <v>115</v>
      </c>
      <c r="X171" t="s">
        <v>54</v>
      </c>
      <c r="Y171">
        <v>1</v>
      </c>
      <c r="Z171" s="2">
        <v>4.4800000000000003E-6</v>
      </c>
      <c r="AA171">
        <v>4</v>
      </c>
    </row>
    <row r="172" spans="1:27" x14ac:dyDescent="0.3">
      <c r="A172">
        <v>171</v>
      </c>
      <c r="B172" t="s">
        <v>582</v>
      </c>
      <c r="C172" t="s">
        <v>583</v>
      </c>
      <c r="D172" t="s">
        <v>50</v>
      </c>
      <c r="E172" t="s">
        <v>50</v>
      </c>
      <c r="F172" t="s">
        <v>51</v>
      </c>
      <c r="G172" t="s">
        <v>30</v>
      </c>
      <c r="H172" t="s">
        <v>44</v>
      </c>
      <c r="I172" t="s">
        <v>108</v>
      </c>
      <c r="J172" t="s">
        <v>32</v>
      </c>
      <c r="K172" t="s">
        <v>354</v>
      </c>
      <c r="L172">
        <v>1</v>
      </c>
      <c r="M172" t="s">
        <v>34</v>
      </c>
      <c r="N172" t="s">
        <v>34</v>
      </c>
      <c r="O172">
        <v>1</v>
      </c>
      <c r="P172" t="s">
        <v>34</v>
      </c>
      <c r="Q172">
        <v>1</v>
      </c>
      <c r="S172">
        <v>1</v>
      </c>
      <c r="T172" t="s">
        <v>355</v>
      </c>
      <c r="V172" t="s">
        <v>220</v>
      </c>
      <c r="W172" t="s">
        <v>220</v>
      </c>
      <c r="X172" t="s">
        <v>82</v>
      </c>
      <c r="Y172">
        <v>1</v>
      </c>
      <c r="Z172" s="2">
        <v>4.4800000000000003E-6</v>
      </c>
      <c r="AA172">
        <v>4</v>
      </c>
    </row>
    <row r="173" spans="1:27" x14ac:dyDescent="0.3">
      <c r="A173">
        <v>172</v>
      </c>
      <c r="B173" t="s">
        <v>584</v>
      </c>
      <c r="C173" t="s">
        <v>585</v>
      </c>
      <c r="D173" t="s">
        <v>50</v>
      </c>
      <c r="E173" t="s">
        <v>50</v>
      </c>
      <c r="F173" t="s">
        <v>51</v>
      </c>
      <c r="G173" t="s">
        <v>30</v>
      </c>
      <c r="H173" t="s">
        <v>44</v>
      </c>
      <c r="I173" t="s">
        <v>52</v>
      </c>
      <c r="J173" t="s">
        <v>32</v>
      </c>
      <c r="K173" t="s">
        <v>354</v>
      </c>
      <c r="L173">
        <v>1</v>
      </c>
      <c r="M173" t="s">
        <v>34</v>
      </c>
      <c r="N173" t="s">
        <v>34</v>
      </c>
      <c r="O173">
        <v>1</v>
      </c>
      <c r="P173" t="s">
        <v>34</v>
      </c>
      <c r="Q173">
        <v>1</v>
      </c>
      <c r="S173">
        <v>1</v>
      </c>
      <c r="T173" t="s">
        <v>355</v>
      </c>
      <c r="V173" t="s">
        <v>220</v>
      </c>
      <c r="W173" t="s">
        <v>586</v>
      </c>
      <c r="X173" t="s">
        <v>54</v>
      </c>
      <c r="Y173">
        <v>1</v>
      </c>
      <c r="Z173" s="2">
        <v>4.4800000000000003E-6</v>
      </c>
      <c r="AA173">
        <v>4</v>
      </c>
    </row>
    <row r="174" spans="1:27" x14ac:dyDescent="0.3">
      <c r="A174">
        <v>173</v>
      </c>
      <c r="B174" t="s">
        <v>587</v>
      </c>
      <c r="C174" t="s">
        <v>588</v>
      </c>
      <c r="D174" t="s">
        <v>50</v>
      </c>
      <c r="E174" t="s">
        <v>50</v>
      </c>
      <c r="F174" t="s">
        <v>68</v>
      </c>
      <c r="G174" t="s">
        <v>164</v>
      </c>
      <c r="H174" t="s">
        <v>255</v>
      </c>
      <c r="I174" t="s">
        <v>249</v>
      </c>
      <c r="J174" t="s">
        <v>32</v>
      </c>
      <c r="K174" t="s">
        <v>354</v>
      </c>
      <c r="L174">
        <v>1</v>
      </c>
      <c r="M174" t="s">
        <v>34</v>
      </c>
      <c r="N174" t="s">
        <v>34</v>
      </c>
      <c r="O174">
        <v>1</v>
      </c>
      <c r="P174" t="s">
        <v>34</v>
      </c>
      <c r="Q174">
        <v>1</v>
      </c>
      <c r="S174">
        <v>5</v>
      </c>
      <c r="T174" t="s">
        <v>355</v>
      </c>
      <c r="W174" t="s">
        <v>61</v>
      </c>
      <c r="X174" t="s">
        <v>75</v>
      </c>
      <c r="Y174">
        <v>1</v>
      </c>
      <c r="Z174" s="2">
        <v>2.2399999999999999E-5</v>
      </c>
      <c r="AA174">
        <v>4</v>
      </c>
    </row>
    <row r="175" spans="1:27" x14ac:dyDescent="0.3">
      <c r="A175">
        <v>174</v>
      </c>
      <c r="B175" t="s">
        <v>589</v>
      </c>
      <c r="C175" t="s">
        <v>590</v>
      </c>
      <c r="D175" t="s">
        <v>50</v>
      </c>
      <c r="E175" t="s">
        <v>50</v>
      </c>
      <c r="F175" t="s">
        <v>438</v>
      </c>
      <c r="G175" t="s">
        <v>95</v>
      </c>
      <c r="H175" t="s">
        <v>96</v>
      </c>
      <c r="I175" t="s">
        <v>591</v>
      </c>
      <c r="J175" t="s">
        <v>32</v>
      </c>
      <c r="K175" t="s">
        <v>354</v>
      </c>
      <c r="L175">
        <v>1</v>
      </c>
      <c r="M175" t="s">
        <v>34</v>
      </c>
      <c r="N175" t="s">
        <v>34</v>
      </c>
      <c r="O175">
        <v>1</v>
      </c>
      <c r="P175" t="s">
        <v>34</v>
      </c>
      <c r="Q175">
        <v>1</v>
      </c>
      <c r="S175">
        <v>1</v>
      </c>
      <c r="T175" t="s">
        <v>355</v>
      </c>
      <c r="W175" t="s">
        <v>61</v>
      </c>
      <c r="X175" t="s">
        <v>75</v>
      </c>
      <c r="Y175">
        <v>1</v>
      </c>
      <c r="Z175" s="2">
        <v>4.4800000000000003E-6</v>
      </c>
      <c r="AA175">
        <v>4</v>
      </c>
    </row>
    <row r="176" spans="1:27" x14ac:dyDescent="0.3">
      <c r="A176">
        <v>175</v>
      </c>
      <c r="B176" t="s">
        <v>592</v>
      </c>
      <c r="C176" t="s">
        <v>593</v>
      </c>
      <c r="D176" t="s">
        <v>50</v>
      </c>
      <c r="E176" t="s">
        <v>50</v>
      </c>
      <c r="F176" t="s">
        <v>51</v>
      </c>
      <c r="G176" t="s">
        <v>451</v>
      </c>
      <c r="H176" t="s">
        <v>44</v>
      </c>
      <c r="I176" t="s">
        <v>594</v>
      </c>
      <c r="J176" t="s">
        <v>32</v>
      </c>
      <c r="K176" t="s">
        <v>354</v>
      </c>
      <c r="L176">
        <v>1</v>
      </c>
      <c r="M176" t="s">
        <v>34</v>
      </c>
      <c r="N176" t="s">
        <v>34</v>
      </c>
      <c r="O176">
        <v>1</v>
      </c>
      <c r="P176" t="s">
        <v>34</v>
      </c>
      <c r="Q176">
        <v>1</v>
      </c>
      <c r="S176">
        <v>5</v>
      </c>
      <c r="T176" t="s">
        <v>355</v>
      </c>
      <c r="V176" t="s">
        <v>80</v>
      </c>
      <c r="W176" t="s">
        <v>61</v>
      </c>
      <c r="X176" t="s">
        <v>75</v>
      </c>
      <c r="Y176">
        <v>1</v>
      </c>
      <c r="Z176" s="2">
        <v>2.2399999999999999E-5</v>
      </c>
      <c r="AA176">
        <v>4</v>
      </c>
    </row>
    <row r="177" spans="1:27" x14ac:dyDescent="0.3">
      <c r="A177">
        <v>176</v>
      </c>
      <c r="B177" t="s">
        <v>595</v>
      </c>
      <c r="C177" t="s">
        <v>596</v>
      </c>
      <c r="D177" t="s">
        <v>50</v>
      </c>
      <c r="E177" t="s">
        <v>50</v>
      </c>
      <c r="F177" t="s">
        <v>51</v>
      </c>
      <c r="G177" t="s">
        <v>30</v>
      </c>
      <c r="H177" t="s">
        <v>44</v>
      </c>
      <c r="I177" t="s">
        <v>108</v>
      </c>
      <c r="J177" t="s">
        <v>32</v>
      </c>
      <c r="K177" t="s">
        <v>354</v>
      </c>
      <c r="L177">
        <v>1</v>
      </c>
      <c r="M177" t="s">
        <v>34</v>
      </c>
      <c r="N177" t="s">
        <v>34</v>
      </c>
      <c r="O177">
        <v>1</v>
      </c>
      <c r="P177" t="s">
        <v>34</v>
      </c>
      <c r="Q177">
        <v>1</v>
      </c>
      <c r="S177">
        <v>2</v>
      </c>
      <c r="T177" t="s">
        <v>355</v>
      </c>
      <c r="V177" t="s">
        <v>53</v>
      </c>
      <c r="W177" t="s">
        <v>61</v>
      </c>
      <c r="X177" t="s">
        <v>75</v>
      </c>
      <c r="Y177">
        <v>1</v>
      </c>
      <c r="Z177" s="2">
        <v>8.9600000000000006E-6</v>
      </c>
      <c r="AA177">
        <v>4</v>
      </c>
    </row>
    <row r="178" spans="1:27" x14ac:dyDescent="0.3">
      <c r="A178">
        <v>177</v>
      </c>
      <c r="B178" t="s">
        <v>597</v>
      </c>
      <c r="C178" t="s">
        <v>598</v>
      </c>
      <c r="D178" t="s">
        <v>50</v>
      </c>
      <c r="E178" t="s">
        <v>50</v>
      </c>
      <c r="G178" t="s">
        <v>43</v>
      </c>
      <c r="H178" t="s">
        <v>44</v>
      </c>
      <c r="J178" t="s">
        <v>32</v>
      </c>
      <c r="K178" t="s">
        <v>354</v>
      </c>
      <c r="L178">
        <v>1</v>
      </c>
      <c r="M178" t="s">
        <v>34</v>
      </c>
      <c r="N178" t="s">
        <v>34</v>
      </c>
      <c r="O178">
        <v>1</v>
      </c>
      <c r="P178" t="s">
        <v>34</v>
      </c>
      <c r="Q178">
        <v>1</v>
      </c>
      <c r="S178">
        <v>1</v>
      </c>
      <c r="T178" t="s">
        <v>355</v>
      </c>
      <c r="X178" t="s">
        <v>75</v>
      </c>
      <c r="Y178">
        <v>1</v>
      </c>
      <c r="Z178" s="2">
        <v>4.4800000000000003E-6</v>
      </c>
      <c r="AA178">
        <v>4</v>
      </c>
    </row>
    <row r="179" spans="1:27" x14ac:dyDescent="0.3">
      <c r="A179">
        <v>178</v>
      </c>
      <c r="B179" t="s">
        <v>599</v>
      </c>
      <c r="C179" t="s">
        <v>600</v>
      </c>
      <c r="D179" t="s">
        <v>50</v>
      </c>
      <c r="E179" t="s">
        <v>50</v>
      </c>
      <c r="F179" t="s">
        <v>375</v>
      </c>
      <c r="G179" t="s">
        <v>164</v>
      </c>
      <c r="H179" t="s">
        <v>255</v>
      </c>
      <c r="I179" t="s">
        <v>376</v>
      </c>
      <c r="J179" t="s">
        <v>32</v>
      </c>
      <c r="K179" t="s">
        <v>354</v>
      </c>
      <c r="L179">
        <v>1</v>
      </c>
      <c r="M179" t="s">
        <v>34</v>
      </c>
      <c r="N179" t="s">
        <v>34</v>
      </c>
      <c r="O179">
        <v>1</v>
      </c>
      <c r="P179" t="s">
        <v>34</v>
      </c>
      <c r="Q179">
        <v>1</v>
      </c>
      <c r="S179">
        <v>2</v>
      </c>
      <c r="T179" t="s">
        <v>355</v>
      </c>
      <c r="V179" t="s">
        <v>220</v>
      </c>
      <c r="W179" t="s">
        <v>220</v>
      </c>
      <c r="X179" t="s">
        <v>54</v>
      </c>
      <c r="Y179">
        <v>1</v>
      </c>
      <c r="Z179" s="2">
        <v>8.9600000000000006E-6</v>
      </c>
      <c r="AA179">
        <v>4</v>
      </c>
    </row>
    <row r="180" spans="1:27" x14ac:dyDescent="0.3">
      <c r="A180">
        <v>179</v>
      </c>
      <c r="B180" t="s">
        <v>601</v>
      </c>
      <c r="C180" t="s">
        <v>602</v>
      </c>
      <c r="D180" t="s">
        <v>50</v>
      </c>
      <c r="E180" t="s">
        <v>50</v>
      </c>
      <c r="F180" t="s">
        <v>557</v>
      </c>
      <c r="G180" t="s">
        <v>164</v>
      </c>
      <c r="H180" t="s">
        <v>255</v>
      </c>
      <c r="J180" t="s">
        <v>32</v>
      </c>
      <c r="K180" t="s">
        <v>354</v>
      </c>
      <c r="L180">
        <v>1</v>
      </c>
      <c r="M180" t="s">
        <v>34</v>
      </c>
      <c r="N180" t="s">
        <v>34</v>
      </c>
      <c r="O180">
        <v>1</v>
      </c>
      <c r="P180" t="s">
        <v>34</v>
      </c>
      <c r="Q180">
        <v>1</v>
      </c>
      <c r="S180">
        <v>3</v>
      </c>
      <c r="T180" t="s">
        <v>355</v>
      </c>
      <c r="V180" t="s">
        <v>603</v>
      </c>
      <c r="W180" t="s">
        <v>61</v>
      </c>
      <c r="X180" t="s">
        <v>75</v>
      </c>
      <c r="Y180">
        <v>1</v>
      </c>
      <c r="Z180" s="2">
        <v>1.34E-5</v>
      </c>
      <c r="AA180">
        <v>4</v>
      </c>
    </row>
    <row r="181" spans="1:27" x14ac:dyDescent="0.3">
      <c r="A181">
        <v>180</v>
      </c>
      <c r="B181" t="s">
        <v>604</v>
      </c>
      <c r="C181" t="s">
        <v>605</v>
      </c>
      <c r="D181" t="s">
        <v>50</v>
      </c>
      <c r="E181" t="s">
        <v>50</v>
      </c>
      <c r="F181" t="s">
        <v>242</v>
      </c>
      <c r="G181" t="s">
        <v>346</v>
      </c>
      <c r="H181" t="s">
        <v>255</v>
      </c>
      <c r="J181" t="s">
        <v>32</v>
      </c>
      <c r="K181" t="s">
        <v>354</v>
      </c>
      <c r="L181">
        <v>1</v>
      </c>
      <c r="M181" t="s">
        <v>34</v>
      </c>
      <c r="N181" t="s">
        <v>34</v>
      </c>
      <c r="O181">
        <v>1</v>
      </c>
      <c r="P181" t="s">
        <v>34</v>
      </c>
      <c r="Q181">
        <v>1</v>
      </c>
      <c r="S181">
        <v>10</v>
      </c>
      <c r="T181" t="s">
        <v>355</v>
      </c>
      <c r="V181" t="s">
        <v>80</v>
      </c>
      <c r="W181" t="s">
        <v>606</v>
      </c>
      <c r="X181" t="s">
        <v>75</v>
      </c>
      <c r="Y181">
        <v>1</v>
      </c>
      <c r="Z181" s="2">
        <v>4.4799999999999998E-5</v>
      </c>
      <c r="AA181">
        <v>4</v>
      </c>
    </row>
    <row r="182" spans="1:27" x14ac:dyDescent="0.3">
      <c r="A182">
        <v>181</v>
      </c>
      <c r="B182" t="s">
        <v>607</v>
      </c>
      <c r="C182" t="s">
        <v>608</v>
      </c>
      <c r="D182" t="s">
        <v>50</v>
      </c>
      <c r="E182" t="s">
        <v>50</v>
      </c>
      <c r="F182" t="s">
        <v>132</v>
      </c>
      <c r="G182" t="s">
        <v>164</v>
      </c>
      <c r="H182" t="s">
        <v>255</v>
      </c>
      <c r="J182" t="s">
        <v>32</v>
      </c>
      <c r="K182" t="s">
        <v>354</v>
      </c>
      <c r="L182">
        <v>1</v>
      </c>
      <c r="M182" t="s">
        <v>34</v>
      </c>
      <c r="N182" t="s">
        <v>34</v>
      </c>
      <c r="O182">
        <v>1</v>
      </c>
      <c r="P182" t="s">
        <v>34</v>
      </c>
      <c r="Q182">
        <v>1</v>
      </c>
      <c r="S182">
        <v>0</v>
      </c>
      <c r="T182" t="s">
        <v>355</v>
      </c>
      <c r="V182" t="s">
        <v>80</v>
      </c>
      <c r="W182" t="s">
        <v>606</v>
      </c>
      <c r="X182" t="s">
        <v>75</v>
      </c>
      <c r="Y182">
        <v>1</v>
      </c>
      <c r="Z182">
        <v>0</v>
      </c>
      <c r="AA182">
        <v>4</v>
      </c>
    </row>
    <row r="183" spans="1:27" x14ac:dyDescent="0.3">
      <c r="A183">
        <v>182</v>
      </c>
      <c r="B183" t="s">
        <v>609</v>
      </c>
      <c r="C183" t="s">
        <v>610</v>
      </c>
      <c r="D183" t="s">
        <v>50</v>
      </c>
      <c r="E183" t="s">
        <v>50</v>
      </c>
      <c r="F183" t="s">
        <v>51</v>
      </c>
      <c r="G183" t="s">
        <v>122</v>
      </c>
      <c r="H183" t="s">
        <v>44</v>
      </c>
      <c r="I183" t="s">
        <v>611</v>
      </c>
      <c r="J183" t="s">
        <v>32</v>
      </c>
      <c r="K183" t="s">
        <v>354</v>
      </c>
      <c r="L183">
        <v>1</v>
      </c>
      <c r="M183" t="s">
        <v>34</v>
      </c>
      <c r="N183" t="s">
        <v>34</v>
      </c>
      <c r="O183">
        <v>1</v>
      </c>
      <c r="P183" t="s">
        <v>34</v>
      </c>
      <c r="Q183">
        <v>1</v>
      </c>
      <c r="S183">
        <v>0</v>
      </c>
      <c r="T183" t="s">
        <v>355</v>
      </c>
      <c r="X183" t="s">
        <v>75</v>
      </c>
      <c r="Y183">
        <v>1</v>
      </c>
      <c r="Z183">
        <v>0</v>
      </c>
      <c r="AA183">
        <v>4</v>
      </c>
    </row>
    <row r="184" spans="1:27" x14ac:dyDescent="0.3">
      <c r="A184">
        <v>183</v>
      </c>
      <c r="B184" t="s">
        <v>612</v>
      </c>
      <c r="C184" t="s">
        <v>613</v>
      </c>
      <c r="D184" t="s">
        <v>50</v>
      </c>
      <c r="E184" t="s">
        <v>50</v>
      </c>
      <c r="F184" t="s">
        <v>614</v>
      </c>
      <c r="G184" t="s">
        <v>451</v>
      </c>
      <c r="H184" t="s">
        <v>44</v>
      </c>
      <c r="J184" t="s">
        <v>32</v>
      </c>
      <c r="K184" t="s">
        <v>354</v>
      </c>
      <c r="L184">
        <v>1</v>
      </c>
      <c r="M184" t="s">
        <v>34</v>
      </c>
      <c r="N184" t="s">
        <v>34</v>
      </c>
      <c r="O184">
        <v>1</v>
      </c>
      <c r="P184" t="s">
        <v>34</v>
      </c>
      <c r="Q184">
        <v>1</v>
      </c>
      <c r="S184">
        <v>1</v>
      </c>
      <c r="T184" t="s">
        <v>355</v>
      </c>
      <c r="W184" t="s">
        <v>61</v>
      </c>
      <c r="X184" t="s">
        <v>116</v>
      </c>
      <c r="Y184">
        <v>1</v>
      </c>
      <c r="Z184" s="2">
        <v>4.4800000000000003E-6</v>
      </c>
      <c r="AA184">
        <v>4</v>
      </c>
    </row>
    <row r="185" spans="1:27" x14ac:dyDescent="0.3">
      <c r="A185">
        <v>184</v>
      </c>
      <c r="B185" t="s">
        <v>615</v>
      </c>
      <c r="C185" t="s">
        <v>616</v>
      </c>
      <c r="D185" t="s">
        <v>50</v>
      </c>
      <c r="E185" t="s">
        <v>50</v>
      </c>
      <c r="F185" t="s">
        <v>617</v>
      </c>
      <c r="G185" t="s">
        <v>164</v>
      </c>
      <c r="H185" t="s">
        <v>255</v>
      </c>
      <c r="J185" t="s">
        <v>32</v>
      </c>
      <c r="K185" t="s">
        <v>354</v>
      </c>
      <c r="L185">
        <v>1</v>
      </c>
      <c r="M185" t="s">
        <v>34</v>
      </c>
      <c r="N185" t="s">
        <v>34</v>
      </c>
      <c r="O185">
        <v>1</v>
      </c>
      <c r="P185" t="s">
        <v>34</v>
      </c>
      <c r="Q185">
        <v>1</v>
      </c>
      <c r="S185">
        <v>4</v>
      </c>
      <c r="T185" t="s">
        <v>355</v>
      </c>
      <c r="W185" t="s">
        <v>61</v>
      </c>
      <c r="X185" t="s">
        <v>75</v>
      </c>
      <c r="Y185">
        <v>1</v>
      </c>
      <c r="Z185" s="2">
        <v>1.7900000000000001E-5</v>
      </c>
      <c r="AA185">
        <v>4</v>
      </c>
    </row>
    <row r="186" spans="1:27" x14ac:dyDescent="0.3">
      <c r="A186">
        <v>185</v>
      </c>
      <c r="B186" t="s">
        <v>618</v>
      </c>
      <c r="C186" t="s">
        <v>619</v>
      </c>
      <c r="D186" t="s">
        <v>50</v>
      </c>
      <c r="E186" t="s">
        <v>50</v>
      </c>
      <c r="F186" t="s">
        <v>620</v>
      </c>
      <c r="G186" t="s">
        <v>40</v>
      </c>
      <c r="H186" t="s">
        <v>255</v>
      </c>
      <c r="J186" t="s">
        <v>32</v>
      </c>
      <c r="K186" t="s">
        <v>354</v>
      </c>
      <c r="L186">
        <v>1</v>
      </c>
      <c r="M186" t="s">
        <v>34</v>
      </c>
      <c r="N186" t="s">
        <v>34</v>
      </c>
      <c r="O186">
        <v>1</v>
      </c>
      <c r="P186" t="s">
        <v>34</v>
      </c>
      <c r="Q186">
        <v>1</v>
      </c>
      <c r="S186">
        <v>4</v>
      </c>
      <c r="T186" t="s">
        <v>355</v>
      </c>
      <c r="W186" t="s">
        <v>61</v>
      </c>
      <c r="X186" t="s">
        <v>75</v>
      </c>
      <c r="Y186">
        <v>1</v>
      </c>
      <c r="Z186" s="2">
        <v>1.7900000000000001E-5</v>
      </c>
      <c r="AA186">
        <v>4</v>
      </c>
    </row>
    <row r="187" spans="1:27" x14ac:dyDescent="0.3">
      <c r="A187">
        <v>186</v>
      </c>
      <c r="B187" t="s">
        <v>621</v>
      </c>
      <c r="C187" t="s">
        <v>622</v>
      </c>
      <c r="D187" t="s">
        <v>50</v>
      </c>
      <c r="E187" t="s">
        <v>50</v>
      </c>
      <c r="F187" t="s">
        <v>623</v>
      </c>
      <c r="G187" t="s">
        <v>164</v>
      </c>
      <c r="H187" t="s">
        <v>255</v>
      </c>
      <c r="J187" t="s">
        <v>32</v>
      </c>
      <c r="K187" t="s">
        <v>354</v>
      </c>
      <c r="L187">
        <v>1</v>
      </c>
      <c r="M187" t="s">
        <v>34</v>
      </c>
      <c r="N187" t="s">
        <v>34</v>
      </c>
      <c r="O187">
        <v>1</v>
      </c>
      <c r="P187" t="s">
        <v>34</v>
      </c>
      <c r="Q187">
        <v>1</v>
      </c>
      <c r="S187">
        <v>6</v>
      </c>
      <c r="T187" t="s">
        <v>355</v>
      </c>
      <c r="V187" t="s">
        <v>624</v>
      </c>
      <c r="W187" t="s">
        <v>625</v>
      </c>
      <c r="X187" t="s">
        <v>75</v>
      </c>
      <c r="Y187">
        <v>1</v>
      </c>
      <c r="Z187" s="2">
        <v>2.69E-5</v>
      </c>
      <c r="AA187">
        <v>4</v>
      </c>
    </row>
    <row r="188" spans="1:27" x14ac:dyDescent="0.3">
      <c r="A188">
        <v>187</v>
      </c>
      <c r="B188" t="s">
        <v>626</v>
      </c>
      <c r="C188" t="s">
        <v>627</v>
      </c>
      <c r="D188" t="s">
        <v>50</v>
      </c>
      <c r="E188" t="s">
        <v>50</v>
      </c>
      <c r="F188" t="s">
        <v>129</v>
      </c>
      <c r="G188" t="s">
        <v>43</v>
      </c>
      <c r="H188" t="s">
        <v>44</v>
      </c>
      <c r="J188" t="s">
        <v>32</v>
      </c>
      <c r="K188" t="s">
        <v>354</v>
      </c>
      <c r="L188">
        <v>1</v>
      </c>
      <c r="M188" t="s">
        <v>34</v>
      </c>
      <c r="N188" t="s">
        <v>34</v>
      </c>
      <c r="O188">
        <v>1</v>
      </c>
      <c r="P188" t="s">
        <v>34</v>
      </c>
      <c r="Q188">
        <v>1</v>
      </c>
      <c r="S188">
        <v>0</v>
      </c>
      <c r="T188" t="s">
        <v>355</v>
      </c>
      <c r="V188" t="s">
        <v>628</v>
      </c>
      <c r="X188" t="s">
        <v>75</v>
      </c>
      <c r="Y188">
        <v>1</v>
      </c>
      <c r="Z188">
        <v>0</v>
      </c>
      <c r="AA188">
        <v>4</v>
      </c>
    </row>
    <row r="189" spans="1:27" x14ac:dyDescent="0.3">
      <c r="A189">
        <v>188</v>
      </c>
      <c r="B189" t="s">
        <v>629</v>
      </c>
      <c r="C189" t="s">
        <v>630</v>
      </c>
      <c r="D189" t="s">
        <v>223</v>
      </c>
      <c r="E189" t="s">
        <v>223</v>
      </c>
      <c r="F189" t="s">
        <v>501</v>
      </c>
      <c r="G189" t="s">
        <v>40</v>
      </c>
      <c r="H189" t="s">
        <v>255</v>
      </c>
      <c r="I189" t="s">
        <v>502</v>
      </c>
      <c r="J189" t="s">
        <v>32</v>
      </c>
      <c r="K189" t="s">
        <v>354</v>
      </c>
      <c r="L189">
        <v>1</v>
      </c>
      <c r="M189" t="s">
        <v>34</v>
      </c>
      <c r="N189" t="s">
        <v>34</v>
      </c>
      <c r="O189" t="s">
        <v>34</v>
      </c>
      <c r="P189" t="s">
        <v>34</v>
      </c>
      <c r="Q189" t="s">
        <v>34</v>
      </c>
      <c r="R189">
        <v>1</v>
      </c>
      <c r="S189">
        <v>16</v>
      </c>
      <c r="T189" t="s">
        <v>355</v>
      </c>
      <c r="V189" t="s">
        <v>631</v>
      </c>
      <c r="W189" t="s">
        <v>632</v>
      </c>
      <c r="Y189">
        <v>1</v>
      </c>
      <c r="Z189" s="2">
        <v>7.1600000000000006E-5</v>
      </c>
      <c r="AA189">
        <v>2</v>
      </c>
    </row>
    <row r="190" spans="1:27" x14ac:dyDescent="0.3">
      <c r="A190">
        <v>189</v>
      </c>
      <c r="B190" t="s">
        <v>633</v>
      </c>
      <c r="C190" t="s">
        <v>634</v>
      </c>
      <c r="D190" t="s">
        <v>50</v>
      </c>
      <c r="E190" t="s">
        <v>50</v>
      </c>
      <c r="F190" t="s">
        <v>242</v>
      </c>
      <c r="G190" t="s">
        <v>95</v>
      </c>
      <c r="H190" t="s">
        <v>96</v>
      </c>
      <c r="J190" t="s">
        <v>32</v>
      </c>
      <c r="K190" t="s">
        <v>354</v>
      </c>
      <c r="L190">
        <v>1</v>
      </c>
      <c r="M190" t="s">
        <v>34</v>
      </c>
      <c r="N190" t="s">
        <v>34</v>
      </c>
      <c r="O190">
        <v>1</v>
      </c>
      <c r="P190" t="s">
        <v>34</v>
      </c>
      <c r="Q190">
        <v>1</v>
      </c>
      <c r="S190">
        <v>30</v>
      </c>
      <c r="T190" t="s">
        <v>355</v>
      </c>
      <c r="X190" t="s">
        <v>75</v>
      </c>
      <c r="Y190">
        <v>1</v>
      </c>
      <c r="Z190">
        <v>1.34342E-4</v>
      </c>
      <c r="AA190">
        <v>4</v>
      </c>
    </row>
    <row r="191" spans="1:27" x14ac:dyDescent="0.3">
      <c r="A191">
        <v>190</v>
      </c>
      <c r="B191" t="s">
        <v>635</v>
      </c>
      <c r="C191" t="s">
        <v>636</v>
      </c>
      <c r="D191" t="s">
        <v>50</v>
      </c>
      <c r="E191" t="s">
        <v>50</v>
      </c>
      <c r="F191" t="s">
        <v>242</v>
      </c>
      <c r="G191" t="s">
        <v>95</v>
      </c>
      <c r="H191" t="s">
        <v>96</v>
      </c>
      <c r="J191" t="s">
        <v>32</v>
      </c>
      <c r="K191" t="s">
        <v>354</v>
      </c>
      <c r="L191">
        <v>1</v>
      </c>
      <c r="M191" t="s">
        <v>34</v>
      </c>
      <c r="N191" t="s">
        <v>34</v>
      </c>
      <c r="O191">
        <v>1</v>
      </c>
      <c r="P191" t="s">
        <v>34</v>
      </c>
      <c r="Q191">
        <v>1</v>
      </c>
      <c r="S191">
        <v>30</v>
      </c>
      <c r="T191" t="s">
        <v>355</v>
      </c>
      <c r="V191" t="s">
        <v>637</v>
      </c>
      <c r="X191" t="s">
        <v>75</v>
      </c>
      <c r="Y191">
        <v>1</v>
      </c>
      <c r="Z191">
        <v>1.34342E-4</v>
      </c>
      <c r="AA191">
        <v>4</v>
      </c>
    </row>
    <row r="192" spans="1:27" x14ac:dyDescent="0.3">
      <c r="A192">
        <v>191</v>
      </c>
      <c r="B192" t="s">
        <v>638</v>
      </c>
      <c r="C192" t="s">
        <v>639</v>
      </c>
      <c r="D192" t="s">
        <v>50</v>
      </c>
      <c r="E192" t="s">
        <v>50</v>
      </c>
      <c r="F192" t="s">
        <v>438</v>
      </c>
      <c r="G192" t="s">
        <v>30</v>
      </c>
      <c r="H192" t="s">
        <v>44</v>
      </c>
      <c r="I192" t="s">
        <v>79</v>
      </c>
      <c r="J192" t="s">
        <v>59</v>
      </c>
      <c r="K192" t="s">
        <v>354</v>
      </c>
      <c r="L192">
        <v>1</v>
      </c>
      <c r="M192" t="s">
        <v>34</v>
      </c>
      <c r="N192" t="s">
        <v>34</v>
      </c>
      <c r="O192">
        <v>1</v>
      </c>
      <c r="P192" t="s">
        <v>34</v>
      </c>
      <c r="Q192">
        <v>1</v>
      </c>
      <c r="S192">
        <v>10</v>
      </c>
      <c r="T192" t="s">
        <v>355</v>
      </c>
      <c r="X192" t="s">
        <v>62</v>
      </c>
      <c r="Y192">
        <v>1</v>
      </c>
      <c r="Z192" s="2">
        <v>4.4799999999999998E-5</v>
      </c>
      <c r="AA192">
        <v>5</v>
      </c>
    </row>
    <row r="193" spans="1:27" x14ac:dyDescent="0.3">
      <c r="A193">
        <v>192</v>
      </c>
      <c r="B193" t="s">
        <v>640</v>
      </c>
      <c r="C193" t="s">
        <v>641</v>
      </c>
      <c r="D193" t="s">
        <v>50</v>
      </c>
      <c r="E193" t="s">
        <v>50</v>
      </c>
      <c r="F193" t="s">
        <v>51</v>
      </c>
      <c r="G193" t="s">
        <v>40</v>
      </c>
      <c r="H193" t="s">
        <v>255</v>
      </c>
      <c r="I193" t="s">
        <v>493</v>
      </c>
      <c r="J193" t="s">
        <v>32</v>
      </c>
      <c r="K193" t="s">
        <v>354</v>
      </c>
      <c r="L193">
        <v>1</v>
      </c>
      <c r="M193" t="s">
        <v>34</v>
      </c>
      <c r="N193" t="s">
        <v>34</v>
      </c>
      <c r="O193">
        <v>1</v>
      </c>
      <c r="P193" t="s">
        <v>34</v>
      </c>
      <c r="Q193">
        <v>1</v>
      </c>
      <c r="S193">
        <v>5</v>
      </c>
      <c r="T193" t="s">
        <v>355</v>
      </c>
      <c r="V193" t="s">
        <v>220</v>
      </c>
      <c r="W193" t="s">
        <v>220</v>
      </c>
      <c r="X193" t="s">
        <v>75</v>
      </c>
      <c r="Y193">
        <v>1</v>
      </c>
      <c r="Z193" s="2">
        <v>2.2399999999999999E-5</v>
      </c>
      <c r="AA193">
        <v>4</v>
      </c>
    </row>
    <row r="194" spans="1:27" x14ac:dyDescent="0.3">
      <c r="A194">
        <v>193</v>
      </c>
      <c r="B194" t="s">
        <v>642</v>
      </c>
      <c r="C194" t="s">
        <v>643</v>
      </c>
      <c r="D194" t="s">
        <v>50</v>
      </c>
      <c r="E194" t="s">
        <v>50</v>
      </c>
      <c r="F194" t="s">
        <v>51</v>
      </c>
      <c r="G194" t="s">
        <v>164</v>
      </c>
      <c r="H194" t="s">
        <v>255</v>
      </c>
      <c r="I194" t="s">
        <v>405</v>
      </c>
      <c r="J194" t="s">
        <v>32</v>
      </c>
      <c r="K194" t="s">
        <v>354</v>
      </c>
      <c r="L194">
        <v>1</v>
      </c>
      <c r="M194" t="s">
        <v>34</v>
      </c>
      <c r="N194" t="s">
        <v>34</v>
      </c>
      <c r="O194">
        <v>1</v>
      </c>
      <c r="P194" t="s">
        <v>34</v>
      </c>
      <c r="Q194">
        <v>1</v>
      </c>
      <c r="S194">
        <v>5</v>
      </c>
      <c r="T194" t="s">
        <v>355</v>
      </c>
      <c r="V194" t="s">
        <v>220</v>
      </c>
      <c r="W194" t="s">
        <v>220</v>
      </c>
      <c r="X194" t="s">
        <v>54</v>
      </c>
      <c r="Y194">
        <v>1</v>
      </c>
      <c r="Z194" s="2">
        <v>2.2399999999999999E-5</v>
      </c>
      <c r="AA194">
        <v>4</v>
      </c>
    </row>
    <row r="195" spans="1:27" x14ac:dyDescent="0.3">
      <c r="A195">
        <v>194</v>
      </c>
      <c r="B195" t="s">
        <v>644</v>
      </c>
      <c r="C195" t="s">
        <v>645</v>
      </c>
      <c r="D195" t="s">
        <v>50</v>
      </c>
      <c r="E195" t="s">
        <v>50</v>
      </c>
      <c r="F195" t="s">
        <v>51</v>
      </c>
      <c r="G195" t="s">
        <v>164</v>
      </c>
      <c r="H195" t="s">
        <v>255</v>
      </c>
      <c r="I195" t="s">
        <v>405</v>
      </c>
      <c r="J195" t="s">
        <v>32</v>
      </c>
      <c r="K195" t="s">
        <v>354</v>
      </c>
      <c r="L195">
        <v>1</v>
      </c>
      <c r="M195" t="s">
        <v>34</v>
      </c>
      <c r="N195" t="s">
        <v>34</v>
      </c>
      <c r="O195">
        <v>1</v>
      </c>
      <c r="P195" t="s">
        <v>34</v>
      </c>
      <c r="Q195">
        <v>1</v>
      </c>
      <c r="S195">
        <v>5</v>
      </c>
      <c r="T195" t="s">
        <v>355</v>
      </c>
      <c r="V195" t="s">
        <v>220</v>
      </c>
      <c r="W195" t="s">
        <v>220</v>
      </c>
      <c r="X195" t="s">
        <v>54</v>
      </c>
      <c r="Y195">
        <v>1</v>
      </c>
      <c r="Z195" s="2">
        <v>2.2399999999999999E-5</v>
      </c>
      <c r="AA195">
        <v>4</v>
      </c>
    </row>
    <row r="196" spans="1:27" x14ac:dyDescent="0.3">
      <c r="A196">
        <v>195</v>
      </c>
      <c r="B196" t="s">
        <v>646</v>
      </c>
      <c r="C196" t="s">
        <v>647</v>
      </c>
      <c r="D196" t="s">
        <v>50</v>
      </c>
      <c r="E196" t="s">
        <v>50</v>
      </c>
      <c r="F196" t="s">
        <v>129</v>
      </c>
      <c r="G196" t="s">
        <v>648</v>
      </c>
      <c r="H196" t="s">
        <v>158</v>
      </c>
      <c r="J196" t="s">
        <v>32</v>
      </c>
      <c r="K196" t="s">
        <v>354</v>
      </c>
      <c r="L196">
        <v>1</v>
      </c>
      <c r="M196" t="s">
        <v>34</v>
      </c>
      <c r="N196" t="s">
        <v>34</v>
      </c>
      <c r="O196">
        <v>1</v>
      </c>
      <c r="P196" t="s">
        <v>34</v>
      </c>
      <c r="Q196">
        <v>1</v>
      </c>
      <c r="S196">
        <v>4</v>
      </c>
      <c r="T196" t="s">
        <v>355</v>
      </c>
      <c r="V196" t="s">
        <v>649</v>
      </c>
      <c r="W196" t="s">
        <v>650</v>
      </c>
      <c r="X196" t="s">
        <v>75</v>
      </c>
      <c r="Y196">
        <v>1</v>
      </c>
      <c r="Z196" s="2">
        <v>1.7900000000000001E-5</v>
      </c>
      <c r="AA196">
        <v>4</v>
      </c>
    </row>
    <row r="197" spans="1:27" x14ac:dyDescent="0.3">
      <c r="A197">
        <v>196</v>
      </c>
      <c r="B197" t="s">
        <v>651</v>
      </c>
      <c r="C197" t="s">
        <v>652</v>
      </c>
      <c r="D197" t="s">
        <v>50</v>
      </c>
      <c r="E197" t="s">
        <v>50</v>
      </c>
      <c r="F197" t="s">
        <v>242</v>
      </c>
      <c r="G197" t="s">
        <v>346</v>
      </c>
      <c r="H197" t="s">
        <v>255</v>
      </c>
      <c r="J197" t="s">
        <v>32</v>
      </c>
      <c r="K197" t="s">
        <v>354</v>
      </c>
      <c r="L197">
        <v>1</v>
      </c>
      <c r="M197" t="s">
        <v>34</v>
      </c>
      <c r="N197" t="s">
        <v>34</v>
      </c>
      <c r="O197">
        <v>1</v>
      </c>
      <c r="P197" t="s">
        <v>34</v>
      </c>
      <c r="Q197">
        <v>1</v>
      </c>
      <c r="S197">
        <v>10</v>
      </c>
      <c r="T197" t="s">
        <v>355</v>
      </c>
      <c r="V197" t="s">
        <v>653</v>
      </c>
      <c r="X197" t="s">
        <v>75</v>
      </c>
      <c r="Y197">
        <v>1</v>
      </c>
      <c r="Z197" s="2">
        <v>4.4799999999999998E-5</v>
      </c>
      <c r="AA197">
        <v>4</v>
      </c>
    </row>
    <row r="198" spans="1:27" x14ac:dyDescent="0.3">
      <c r="A198">
        <v>197</v>
      </c>
      <c r="B198" t="s">
        <v>654</v>
      </c>
      <c r="C198" t="s">
        <v>655</v>
      </c>
      <c r="D198" t="s">
        <v>50</v>
      </c>
      <c r="E198" t="s">
        <v>50</v>
      </c>
      <c r="F198" t="s">
        <v>531</v>
      </c>
      <c r="G198" t="s">
        <v>451</v>
      </c>
      <c r="H198" t="s">
        <v>44</v>
      </c>
      <c r="J198" t="s">
        <v>32</v>
      </c>
      <c r="K198" t="s">
        <v>354</v>
      </c>
      <c r="L198">
        <v>1</v>
      </c>
      <c r="M198" t="s">
        <v>34</v>
      </c>
      <c r="N198" t="s">
        <v>34</v>
      </c>
      <c r="O198">
        <v>1</v>
      </c>
      <c r="P198" t="s">
        <v>34</v>
      </c>
      <c r="Q198">
        <v>1</v>
      </c>
      <c r="S198">
        <v>10</v>
      </c>
      <c r="T198" t="s">
        <v>355</v>
      </c>
      <c r="X198" t="s">
        <v>75</v>
      </c>
      <c r="Y198">
        <v>1</v>
      </c>
      <c r="Z198" s="2">
        <v>4.4799999999999998E-5</v>
      </c>
      <c r="AA198">
        <v>4</v>
      </c>
    </row>
    <row r="199" spans="1:27" x14ac:dyDescent="0.3">
      <c r="A199">
        <v>198</v>
      </c>
      <c r="B199" t="s">
        <v>656</v>
      </c>
      <c r="C199" t="s">
        <v>657</v>
      </c>
      <c r="D199" t="s">
        <v>119</v>
      </c>
      <c r="E199" t="s">
        <v>658</v>
      </c>
      <c r="F199" t="s">
        <v>659</v>
      </c>
      <c r="G199" t="s">
        <v>451</v>
      </c>
      <c r="H199" t="s">
        <v>44</v>
      </c>
      <c r="J199" t="s">
        <v>32</v>
      </c>
      <c r="K199" t="s">
        <v>354</v>
      </c>
      <c r="L199">
        <v>1</v>
      </c>
      <c r="M199" t="s">
        <v>34</v>
      </c>
      <c r="N199" t="s">
        <v>34</v>
      </c>
      <c r="O199">
        <v>1</v>
      </c>
      <c r="P199" t="s">
        <v>34</v>
      </c>
      <c r="Q199" t="s">
        <v>34</v>
      </c>
      <c r="S199">
        <v>20</v>
      </c>
      <c r="T199" t="s">
        <v>355</v>
      </c>
      <c r="V199" t="s">
        <v>220</v>
      </c>
      <c r="W199" t="s">
        <v>220</v>
      </c>
      <c r="Y199">
        <v>1</v>
      </c>
      <c r="Z199" s="2">
        <v>8.9599999999999996E-5</v>
      </c>
      <c r="AA199">
        <v>7</v>
      </c>
    </row>
    <row r="200" spans="1:27" x14ac:dyDescent="0.3">
      <c r="A200">
        <v>199</v>
      </c>
      <c r="B200" t="s">
        <v>660</v>
      </c>
      <c r="C200" t="s">
        <v>661</v>
      </c>
      <c r="D200" t="s">
        <v>119</v>
      </c>
      <c r="E200" t="s">
        <v>662</v>
      </c>
      <c r="G200" t="s">
        <v>485</v>
      </c>
      <c r="H200" t="s">
        <v>486</v>
      </c>
      <c r="I200" t="s">
        <v>663</v>
      </c>
      <c r="J200" t="s">
        <v>32</v>
      </c>
      <c r="K200" t="s">
        <v>33</v>
      </c>
      <c r="L200">
        <v>1</v>
      </c>
      <c r="M200" t="s">
        <v>34</v>
      </c>
      <c r="N200" t="s">
        <v>34</v>
      </c>
      <c r="O200">
        <v>1</v>
      </c>
      <c r="P200" t="s">
        <v>34</v>
      </c>
      <c r="Q200" t="s">
        <v>34</v>
      </c>
      <c r="S200">
        <v>50000</v>
      </c>
      <c r="T200" t="s">
        <v>355</v>
      </c>
      <c r="Y200">
        <v>1</v>
      </c>
      <c r="Z200">
        <v>0.223902987</v>
      </c>
      <c r="AA200">
        <v>7</v>
      </c>
    </row>
    <row r="201" spans="1:27" x14ac:dyDescent="0.3">
      <c r="A201">
        <v>200</v>
      </c>
      <c r="B201" t="s">
        <v>664</v>
      </c>
      <c r="C201" t="s">
        <v>665</v>
      </c>
      <c r="D201" t="s">
        <v>119</v>
      </c>
      <c r="E201" t="s">
        <v>666</v>
      </c>
      <c r="G201" t="s">
        <v>485</v>
      </c>
      <c r="H201" t="s">
        <v>486</v>
      </c>
      <c r="I201" t="s">
        <v>663</v>
      </c>
      <c r="J201" t="s">
        <v>32</v>
      </c>
      <c r="K201" t="s">
        <v>33</v>
      </c>
      <c r="L201">
        <v>1</v>
      </c>
      <c r="M201" t="s">
        <v>34</v>
      </c>
      <c r="N201" t="s">
        <v>34</v>
      </c>
      <c r="O201">
        <v>1</v>
      </c>
      <c r="P201" t="s">
        <v>34</v>
      </c>
      <c r="Q201" t="s">
        <v>34</v>
      </c>
      <c r="S201">
        <v>50000</v>
      </c>
      <c r="T201" t="s">
        <v>355</v>
      </c>
      <c r="Y201">
        <v>1</v>
      </c>
      <c r="Z201">
        <v>0.223902987</v>
      </c>
      <c r="AA201">
        <v>7</v>
      </c>
    </row>
    <row r="202" spans="1:27" x14ac:dyDescent="0.3">
      <c r="A202">
        <v>201</v>
      </c>
      <c r="B202" t="s">
        <v>667</v>
      </c>
      <c r="C202" t="s">
        <v>668</v>
      </c>
      <c r="D202" t="s">
        <v>28</v>
      </c>
      <c r="E202" t="s">
        <v>28</v>
      </c>
      <c r="F202" t="s">
        <v>29</v>
      </c>
      <c r="G202" t="s">
        <v>30</v>
      </c>
      <c r="H202" t="s">
        <v>44</v>
      </c>
      <c r="I202" t="s">
        <v>31</v>
      </c>
      <c r="J202" t="s">
        <v>32</v>
      </c>
      <c r="K202" t="s">
        <v>354</v>
      </c>
      <c r="L202">
        <v>2</v>
      </c>
      <c r="M202" t="s">
        <v>34</v>
      </c>
      <c r="N202" t="s">
        <v>34</v>
      </c>
      <c r="O202">
        <v>1</v>
      </c>
      <c r="P202">
        <v>1</v>
      </c>
      <c r="Q202" t="s">
        <v>34</v>
      </c>
      <c r="S202">
        <v>10</v>
      </c>
      <c r="T202" t="s">
        <v>355</v>
      </c>
      <c r="V202" t="s">
        <v>61</v>
      </c>
      <c r="W202" s="1" t="s">
        <v>669</v>
      </c>
      <c r="Y202">
        <v>2</v>
      </c>
      <c r="Z202" s="2">
        <v>8.9599999999999996E-5</v>
      </c>
      <c r="AA202">
        <v>1</v>
      </c>
    </row>
    <row r="203" spans="1:27" x14ac:dyDescent="0.3">
      <c r="A203">
        <v>202</v>
      </c>
      <c r="B203" t="s">
        <v>670</v>
      </c>
      <c r="C203" t="s">
        <v>671</v>
      </c>
      <c r="D203" t="s">
        <v>28</v>
      </c>
      <c r="E203" t="s">
        <v>28</v>
      </c>
      <c r="F203" t="s">
        <v>367</v>
      </c>
      <c r="G203" t="s">
        <v>95</v>
      </c>
      <c r="H203" t="s">
        <v>96</v>
      </c>
      <c r="I203" t="s">
        <v>369</v>
      </c>
      <c r="J203" t="s">
        <v>45</v>
      </c>
      <c r="K203" t="s">
        <v>387</v>
      </c>
      <c r="L203">
        <v>2</v>
      </c>
      <c r="M203" t="s">
        <v>34</v>
      </c>
      <c r="N203" t="s">
        <v>34</v>
      </c>
      <c r="O203" t="s">
        <v>34</v>
      </c>
      <c r="P203">
        <v>2</v>
      </c>
      <c r="Q203">
        <v>3</v>
      </c>
      <c r="R203">
        <v>2</v>
      </c>
      <c r="S203">
        <v>5000</v>
      </c>
      <c r="T203" t="s">
        <v>355</v>
      </c>
      <c r="V203" s="1" t="s">
        <v>371</v>
      </c>
      <c r="W203" s="1" t="s">
        <v>672</v>
      </c>
      <c r="Y203">
        <v>2</v>
      </c>
      <c r="Z203">
        <v>4.4780596999999998E-2</v>
      </c>
      <c r="AA203">
        <v>3</v>
      </c>
    </row>
    <row r="204" spans="1:27" x14ac:dyDescent="0.3">
      <c r="A204">
        <v>203</v>
      </c>
      <c r="B204" t="s">
        <v>673</v>
      </c>
      <c r="C204" t="s">
        <v>674</v>
      </c>
      <c r="D204" t="s">
        <v>50</v>
      </c>
      <c r="E204" t="s">
        <v>50</v>
      </c>
      <c r="F204" t="s">
        <v>68</v>
      </c>
      <c r="G204" t="s">
        <v>40</v>
      </c>
      <c r="H204" t="s">
        <v>255</v>
      </c>
      <c r="I204" t="s">
        <v>675</v>
      </c>
      <c r="J204" t="s">
        <v>32</v>
      </c>
      <c r="K204" t="s">
        <v>354</v>
      </c>
      <c r="L204">
        <v>2</v>
      </c>
      <c r="M204" t="s">
        <v>34</v>
      </c>
      <c r="N204" t="s">
        <v>34</v>
      </c>
      <c r="O204">
        <v>2</v>
      </c>
      <c r="P204" t="s">
        <v>34</v>
      </c>
      <c r="Q204">
        <v>2</v>
      </c>
      <c r="S204">
        <v>2</v>
      </c>
      <c r="T204" t="s">
        <v>355</v>
      </c>
      <c r="V204" t="s">
        <v>211</v>
      </c>
      <c r="W204" t="s">
        <v>61</v>
      </c>
      <c r="X204" t="s">
        <v>54</v>
      </c>
      <c r="Y204">
        <v>2</v>
      </c>
      <c r="Z204" s="2">
        <v>1.7900000000000001E-5</v>
      </c>
      <c r="AA204">
        <v>4</v>
      </c>
    </row>
    <row r="205" spans="1:27" x14ac:dyDescent="0.3">
      <c r="A205">
        <v>204</v>
      </c>
      <c r="B205" t="s">
        <v>676</v>
      </c>
      <c r="C205" t="s">
        <v>677</v>
      </c>
      <c r="D205" t="s">
        <v>50</v>
      </c>
      <c r="E205" t="s">
        <v>50</v>
      </c>
      <c r="F205" t="s">
        <v>129</v>
      </c>
      <c r="G205" t="s">
        <v>95</v>
      </c>
      <c r="H205" t="s">
        <v>96</v>
      </c>
      <c r="I205" t="s">
        <v>204</v>
      </c>
      <c r="J205" t="s">
        <v>32</v>
      </c>
      <c r="K205" t="s">
        <v>354</v>
      </c>
      <c r="L205">
        <v>2</v>
      </c>
      <c r="M205" t="s">
        <v>34</v>
      </c>
      <c r="N205" t="s">
        <v>34</v>
      </c>
      <c r="O205">
        <v>2</v>
      </c>
      <c r="P205" t="s">
        <v>34</v>
      </c>
      <c r="Q205">
        <v>2</v>
      </c>
      <c r="S205">
        <v>26</v>
      </c>
      <c r="T205" t="s">
        <v>355</v>
      </c>
      <c r="W205" t="s">
        <v>61</v>
      </c>
      <c r="X205" t="s">
        <v>54</v>
      </c>
      <c r="Y205">
        <v>2</v>
      </c>
      <c r="Z205">
        <v>2.32859E-4</v>
      </c>
      <c r="AA205">
        <v>4</v>
      </c>
    </row>
    <row r="206" spans="1:27" x14ac:dyDescent="0.3">
      <c r="A206">
        <v>205</v>
      </c>
      <c r="B206" t="s">
        <v>678</v>
      </c>
      <c r="C206" t="s">
        <v>679</v>
      </c>
      <c r="D206" t="s">
        <v>50</v>
      </c>
      <c r="E206" t="s">
        <v>50</v>
      </c>
      <c r="F206" t="s">
        <v>51</v>
      </c>
      <c r="G206" t="s">
        <v>95</v>
      </c>
      <c r="H206" t="s">
        <v>96</v>
      </c>
      <c r="I206" t="s">
        <v>308</v>
      </c>
      <c r="J206" t="s">
        <v>32</v>
      </c>
      <c r="K206" t="s">
        <v>354</v>
      </c>
      <c r="L206">
        <v>2</v>
      </c>
      <c r="M206" t="s">
        <v>34</v>
      </c>
      <c r="N206" t="s">
        <v>34</v>
      </c>
      <c r="O206">
        <v>2</v>
      </c>
      <c r="P206" t="s">
        <v>34</v>
      </c>
      <c r="Q206">
        <v>2</v>
      </c>
      <c r="S206">
        <v>160</v>
      </c>
      <c r="T206" t="s">
        <v>355</v>
      </c>
      <c r="V206" t="s">
        <v>60</v>
      </c>
      <c r="W206" t="s">
        <v>680</v>
      </c>
      <c r="X206" t="s">
        <v>54</v>
      </c>
      <c r="Y206">
        <v>2</v>
      </c>
      <c r="Z206">
        <v>1.432979E-3</v>
      </c>
      <c r="AA206">
        <v>4</v>
      </c>
    </row>
    <row r="207" spans="1:27" x14ac:dyDescent="0.3">
      <c r="A207">
        <v>206</v>
      </c>
      <c r="B207" t="s">
        <v>681</v>
      </c>
      <c r="C207" t="s">
        <v>682</v>
      </c>
      <c r="D207" t="s">
        <v>50</v>
      </c>
      <c r="E207" t="s">
        <v>50</v>
      </c>
      <c r="G207" t="s">
        <v>683</v>
      </c>
      <c r="H207" t="s">
        <v>158</v>
      </c>
      <c r="I207" t="s">
        <v>684</v>
      </c>
      <c r="J207" t="s">
        <v>45</v>
      </c>
      <c r="K207" t="s">
        <v>354</v>
      </c>
      <c r="L207">
        <v>2</v>
      </c>
      <c r="M207" t="s">
        <v>34</v>
      </c>
      <c r="N207" t="s">
        <v>34</v>
      </c>
      <c r="O207">
        <v>2</v>
      </c>
      <c r="P207" t="s">
        <v>34</v>
      </c>
      <c r="Q207">
        <v>2</v>
      </c>
      <c r="S207">
        <v>15</v>
      </c>
      <c r="T207" t="s">
        <v>355</v>
      </c>
      <c r="V207" t="s">
        <v>65</v>
      </c>
      <c r="W207" t="s">
        <v>61</v>
      </c>
      <c r="X207" t="s">
        <v>174</v>
      </c>
      <c r="Y207">
        <v>2</v>
      </c>
      <c r="Z207">
        <v>1.34342E-4</v>
      </c>
      <c r="AA207">
        <v>6</v>
      </c>
    </row>
    <row r="208" spans="1:27" x14ac:dyDescent="0.3">
      <c r="A208">
        <v>207</v>
      </c>
      <c r="B208" t="s">
        <v>685</v>
      </c>
      <c r="C208" t="s">
        <v>686</v>
      </c>
      <c r="D208" t="s">
        <v>50</v>
      </c>
      <c r="E208" t="s">
        <v>50</v>
      </c>
      <c r="F208" t="s">
        <v>78</v>
      </c>
      <c r="G208" t="s">
        <v>30</v>
      </c>
      <c r="H208" t="s">
        <v>44</v>
      </c>
      <c r="I208" t="s">
        <v>79</v>
      </c>
      <c r="J208" t="s">
        <v>32</v>
      </c>
      <c r="K208" t="s">
        <v>354</v>
      </c>
      <c r="L208">
        <v>2</v>
      </c>
      <c r="M208" t="s">
        <v>34</v>
      </c>
      <c r="N208" t="s">
        <v>34</v>
      </c>
      <c r="O208">
        <v>2</v>
      </c>
      <c r="P208" t="s">
        <v>34</v>
      </c>
      <c r="Q208">
        <v>2</v>
      </c>
      <c r="S208">
        <v>8</v>
      </c>
      <c r="T208" t="s">
        <v>355</v>
      </c>
      <c r="W208" t="s">
        <v>61</v>
      </c>
      <c r="X208" t="s">
        <v>82</v>
      </c>
      <c r="Y208">
        <v>2</v>
      </c>
      <c r="Z208" s="2">
        <v>7.1600000000000006E-5</v>
      </c>
      <c r="AA208">
        <v>4</v>
      </c>
    </row>
    <row r="209" spans="1:27" x14ac:dyDescent="0.3">
      <c r="A209">
        <v>208</v>
      </c>
      <c r="B209" t="s">
        <v>687</v>
      </c>
      <c r="C209" t="s">
        <v>688</v>
      </c>
      <c r="D209" t="s">
        <v>50</v>
      </c>
      <c r="E209" t="s">
        <v>50</v>
      </c>
      <c r="F209" t="s">
        <v>51</v>
      </c>
      <c r="G209" t="s">
        <v>368</v>
      </c>
      <c r="H209" t="s">
        <v>96</v>
      </c>
      <c r="I209" t="s">
        <v>308</v>
      </c>
      <c r="J209" t="s">
        <v>32</v>
      </c>
      <c r="K209" t="s">
        <v>354</v>
      </c>
      <c r="L209">
        <v>2</v>
      </c>
      <c r="M209" t="s">
        <v>34</v>
      </c>
      <c r="N209" t="s">
        <v>34</v>
      </c>
      <c r="O209">
        <v>2</v>
      </c>
      <c r="P209" t="s">
        <v>34</v>
      </c>
      <c r="Q209">
        <v>2</v>
      </c>
      <c r="S209">
        <v>2</v>
      </c>
      <c r="T209" t="s">
        <v>355</v>
      </c>
      <c r="V209" t="s">
        <v>689</v>
      </c>
      <c r="W209" t="s">
        <v>690</v>
      </c>
      <c r="X209" t="s">
        <v>54</v>
      </c>
      <c r="Y209">
        <v>2</v>
      </c>
      <c r="Z209" s="2">
        <v>1.7900000000000001E-5</v>
      </c>
      <c r="AA209">
        <v>4</v>
      </c>
    </row>
    <row r="210" spans="1:27" x14ac:dyDescent="0.3">
      <c r="A210">
        <v>209</v>
      </c>
      <c r="B210" t="s">
        <v>691</v>
      </c>
      <c r="C210" t="s">
        <v>692</v>
      </c>
      <c r="D210" t="s">
        <v>50</v>
      </c>
      <c r="E210" t="s">
        <v>50</v>
      </c>
      <c r="F210" t="s">
        <v>693</v>
      </c>
      <c r="G210" t="s">
        <v>43</v>
      </c>
      <c r="H210" t="s">
        <v>44</v>
      </c>
      <c r="I210" t="s">
        <v>200</v>
      </c>
      <c r="J210" t="s">
        <v>59</v>
      </c>
      <c r="K210" t="s">
        <v>354</v>
      </c>
      <c r="L210">
        <v>2</v>
      </c>
      <c r="M210" t="s">
        <v>34</v>
      </c>
      <c r="N210" t="s">
        <v>34</v>
      </c>
      <c r="O210">
        <v>2</v>
      </c>
      <c r="P210" t="s">
        <v>34</v>
      </c>
      <c r="Q210">
        <v>2</v>
      </c>
      <c r="S210">
        <v>45</v>
      </c>
      <c r="T210" t="s">
        <v>355</v>
      </c>
      <c r="V210" t="s">
        <v>201</v>
      </c>
      <c r="W210" t="s">
        <v>61</v>
      </c>
      <c r="X210" t="s">
        <v>54</v>
      </c>
      <c r="Y210">
        <v>2</v>
      </c>
      <c r="Z210">
        <v>4.03025E-4</v>
      </c>
      <c r="AA210">
        <v>5</v>
      </c>
    </row>
    <row r="211" spans="1:27" x14ac:dyDescent="0.3">
      <c r="A211">
        <v>210</v>
      </c>
      <c r="B211" t="s">
        <v>694</v>
      </c>
      <c r="C211" t="s">
        <v>695</v>
      </c>
      <c r="D211" t="s">
        <v>50</v>
      </c>
      <c r="E211" t="s">
        <v>50</v>
      </c>
      <c r="F211" t="s">
        <v>51</v>
      </c>
      <c r="G211" t="s">
        <v>696</v>
      </c>
      <c r="H211" t="s">
        <v>158</v>
      </c>
      <c r="I211" t="s">
        <v>200</v>
      </c>
      <c r="J211" t="s">
        <v>59</v>
      </c>
      <c r="K211" t="s">
        <v>354</v>
      </c>
      <c r="L211">
        <v>2</v>
      </c>
      <c r="M211" t="s">
        <v>34</v>
      </c>
      <c r="N211" t="s">
        <v>34</v>
      </c>
      <c r="O211">
        <v>2</v>
      </c>
      <c r="P211" t="s">
        <v>34</v>
      </c>
      <c r="Q211">
        <v>2</v>
      </c>
      <c r="S211">
        <v>2</v>
      </c>
      <c r="T211" t="s">
        <v>355</v>
      </c>
      <c r="V211" t="s">
        <v>697</v>
      </c>
      <c r="W211" t="s">
        <v>61</v>
      </c>
      <c r="X211" t="s">
        <v>54</v>
      </c>
      <c r="Y211">
        <v>2</v>
      </c>
      <c r="Z211" s="2">
        <v>1.7900000000000001E-5</v>
      </c>
      <c r="AA211">
        <v>5</v>
      </c>
    </row>
    <row r="212" spans="1:27" x14ac:dyDescent="0.3">
      <c r="A212">
        <v>211</v>
      </c>
      <c r="B212" t="s">
        <v>698</v>
      </c>
      <c r="C212" t="s">
        <v>699</v>
      </c>
      <c r="D212" t="s">
        <v>223</v>
      </c>
      <c r="E212" t="s">
        <v>223</v>
      </c>
      <c r="F212" t="s">
        <v>224</v>
      </c>
      <c r="G212" t="s">
        <v>40</v>
      </c>
      <c r="H212" t="s">
        <v>255</v>
      </c>
      <c r="I212" t="s">
        <v>226</v>
      </c>
      <c r="J212" t="s">
        <v>32</v>
      </c>
      <c r="K212" t="s">
        <v>354</v>
      </c>
      <c r="L212">
        <v>2</v>
      </c>
      <c r="M212" t="s">
        <v>34</v>
      </c>
      <c r="N212" t="s">
        <v>34</v>
      </c>
      <c r="O212" t="s">
        <v>34</v>
      </c>
      <c r="P212">
        <v>2</v>
      </c>
      <c r="Q212" t="s">
        <v>34</v>
      </c>
      <c r="S212">
        <v>1</v>
      </c>
      <c r="T212" t="s">
        <v>355</v>
      </c>
      <c r="V212" t="s">
        <v>220</v>
      </c>
      <c r="W212" t="s">
        <v>220</v>
      </c>
      <c r="Y212">
        <v>2</v>
      </c>
      <c r="Z212" s="2">
        <v>8.9600000000000006E-6</v>
      </c>
      <c r="AA212">
        <v>2</v>
      </c>
    </row>
    <row r="213" spans="1:27" x14ac:dyDescent="0.3">
      <c r="A213">
        <v>212</v>
      </c>
      <c r="B213" t="s">
        <v>700</v>
      </c>
      <c r="C213" t="s">
        <v>701</v>
      </c>
      <c r="D213" t="s">
        <v>50</v>
      </c>
      <c r="E213" t="s">
        <v>50</v>
      </c>
      <c r="F213" t="s">
        <v>68</v>
      </c>
      <c r="G213" t="s">
        <v>40</v>
      </c>
      <c r="H213" t="s">
        <v>255</v>
      </c>
      <c r="I213" t="s">
        <v>675</v>
      </c>
      <c r="J213" t="s">
        <v>32</v>
      </c>
      <c r="K213" t="s">
        <v>354</v>
      </c>
      <c r="L213">
        <v>2</v>
      </c>
      <c r="M213" t="s">
        <v>34</v>
      </c>
      <c r="N213" t="s">
        <v>34</v>
      </c>
      <c r="O213">
        <v>2</v>
      </c>
      <c r="P213" t="s">
        <v>34</v>
      </c>
      <c r="Q213">
        <v>2</v>
      </c>
      <c r="S213">
        <v>3</v>
      </c>
      <c r="T213" t="s">
        <v>355</v>
      </c>
      <c r="W213" t="s">
        <v>61</v>
      </c>
      <c r="X213" t="s">
        <v>54</v>
      </c>
      <c r="Y213">
        <v>2</v>
      </c>
      <c r="Z213" s="2">
        <v>2.69E-5</v>
      </c>
      <c r="AA213">
        <v>4</v>
      </c>
    </row>
    <row r="214" spans="1:27" x14ac:dyDescent="0.3">
      <c r="A214">
        <v>213</v>
      </c>
      <c r="B214" t="s">
        <v>702</v>
      </c>
      <c r="C214" t="s">
        <v>703</v>
      </c>
      <c r="D214" t="s">
        <v>50</v>
      </c>
      <c r="E214" t="s">
        <v>50</v>
      </c>
      <c r="F214" t="s">
        <v>704</v>
      </c>
      <c r="G214" t="s">
        <v>164</v>
      </c>
      <c r="H214" t="s">
        <v>255</v>
      </c>
      <c r="I214" t="s">
        <v>705</v>
      </c>
      <c r="J214" t="s">
        <v>32</v>
      </c>
      <c r="K214" t="s">
        <v>354</v>
      </c>
      <c r="L214">
        <v>2</v>
      </c>
      <c r="M214" t="s">
        <v>34</v>
      </c>
      <c r="N214" t="s">
        <v>34</v>
      </c>
      <c r="O214">
        <v>2</v>
      </c>
      <c r="P214" t="s">
        <v>34</v>
      </c>
      <c r="Q214">
        <v>2</v>
      </c>
      <c r="S214">
        <v>4</v>
      </c>
      <c r="T214" t="s">
        <v>355</v>
      </c>
      <c r="V214" t="s">
        <v>706</v>
      </c>
      <c r="W214" t="s">
        <v>61</v>
      </c>
      <c r="X214" t="s">
        <v>54</v>
      </c>
      <c r="Y214">
        <v>2</v>
      </c>
      <c r="Z214" s="2">
        <v>3.5800000000000003E-5</v>
      </c>
      <c r="AA214">
        <v>4</v>
      </c>
    </row>
    <row r="215" spans="1:27" x14ac:dyDescent="0.3">
      <c r="A215">
        <v>214</v>
      </c>
      <c r="B215" t="s">
        <v>707</v>
      </c>
      <c r="C215" t="s">
        <v>708</v>
      </c>
      <c r="D215" t="s">
        <v>50</v>
      </c>
      <c r="E215" t="s">
        <v>50</v>
      </c>
      <c r="F215" t="s">
        <v>704</v>
      </c>
      <c r="G215" t="s">
        <v>164</v>
      </c>
      <c r="H215" t="s">
        <v>255</v>
      </c>
      <c r="I215" t="s">
        <v>705</v>
      </c>
      <c r="J215" t="s">
        <v>32</v>
      </c>
      <c r="K215" t="s">
        <v>354</v>
      </c>
      <c r="L215">
        <v>2</v>
      </c>
      <c r="M215" t="s">
        <v>34</v>
      </c>
      <c r="N215" t="s">
        <v>34</v>
      </c>
      <c r="O215">
        <v>2</v>
      </c>
      <c r="P215" t="s">
        <v>34</v>
      </c>
      <c r="Q215">
        <v>2</v>
      </c>
      <c r="S215">
        <v>9</v>
      </c>
      <c r="T215" t="s">
        <v>355</v>
      </c>
      <c r="V215" t="s">
        <v>709</v>
      </c>
      <c r="W215" t="s">
        <v>61</v>
      </c>
      <c r="X215" t="s">
        <v>54</v>
      </c>
      <c r="Y215">
        <v>2</v>
      </c>
      <c r="Z215" s="2">
        <v>8.0599999999999994E-5</v>
      </c>
      <c r="AA215">
        <v>4</v>
      </c>
    </row>
    <row r="216" spans="1:27" x14ac:dyDescent="0.3">
      <c r="A216">
        <v>215</v>
      </c>
      <c r="B216" t="s">
        <v>710</v>
      </c>
      <c r="C216" t="s">
        <v>711</v>
      </c>
      <c r="D216" t="s">
        <v>50</v>
      </c>
      <c r="E216" t="s">
        <v>50</v>
      </c>
      <c r="F216" t="s">
        <v>704</v>
      </c>
      <c r="G216" t="s">
        <v>164</v>
      </c>
      <c r="H216" t="s">
        <v>255</v>
      </c>
      <c r="I216" t="s">
        <v>705</v>
      </c>
      <c r="J216" t="s">
        <v>32</v>
      </c>
      <c r="K216" t="s">
        <v>354</v>
      </c>
      <c r="L216">
        <v>2</v>
      </c>
      <c r="M216" t="s">
        <v>34</v>
      </c>
      <c r="N216" t="s">
        <v>34</v>
      </c>
      <c r="O216">
        <v>2</v>
      </c>
      <c r="P216" t="s">
        <v>34</v>
      </c>
      <c r="Q216">
        <v>2</v>
      </c>
      <c r="S216">
        <v>16</v>
      </c>
      <c r="T216" t="s">
        <v>355</v>
      </c>
      <c r="V216" t="s">
        <v>706</v>
      </c>
      <c r="W216" t="s">
        <v>61</v>
      </c>
      <c r="X216" t="s">
        <v>54</v>
      </c>
      <c r="Y216">
        <v>2</v>
      </c>
      <c r="Z216">
        <v>1.4329800000000001E-4</v>
      </c>
      <c r="AA216">
        <v>4</v>
      </c>
    </row>
    <row r="217" spans="1:27" x14ac:dyDescent="0.3">
      <c r="A217">
        <v>216</v>
      </c>
      <c r="B217" t="s">
        <v>712</v>
      </c>
      <c r="C217" t="s">
        <v>713</v>
      </c>
      <c r="D217" t="s">
        <v>50</v>
      </c>
      <c r="E217" t="s">
        <v>50</v>
      </c>
      <c r="F217" t="s">
        <v>704</v>
      </c>
      <c r="G217" t="s">
        <v>164</v>
      </c>
      <c r="H217" t="s">
        <v>255</v>
      </c>
      <c r="I217" t="s">
        <v>705</v>
      </c>
      <c r="J217" t="s">
        <v>32</v>
      </c>
      <c r="K217" t="s">
        <v>354</v>
      </c>
      <c r="L217">
        <v>2</v>
      </c>
      <c r="M217" t="s">
        <v>34</v>
      </c>
      <c r="N217" t="s">
        <v>34</v>
      </c>
      <c r="O217">
        <v>2</v>
      </c>
      <c r="P217" t="s">
        <v>34</v>
      </c>
      <c r="Q217">
        <v>2</v>
      </c>
      <c r="S217">
        <v>8</v>
      </c>
      <c r="T217" t="s">
        <v>355</v>
      </c>
      <c r="V217" t="s">
        <v>709</v>
      </c>
      <c r="W217" t="s">
        <v>61</v>
      </c>
      <c r="X217" t="s">
        <v>54</v>
      </c>
      <c r="Y217">
        <v>2</v>
      </c>
      <c r="Z217" s="2">
        <v>7.1600000000000006E-5</v>
      </c>
      <c r="AA217">
        <v>4</v>
      </c>
    </row>
    <row r="218" spans="1:27" x14ac:dyDescent="0.3">
      <c r="A218">
        <v>217</v>
      </c>
      <c r="B218" t="s">
        <v>714</v>
      </c>
      <c r="C218" t="s">
        <v>715</v>
      </c>
      <c r="D218" t="s">
        <v>50</v>
      </c>
      <c r="E218" t="s">
        <v>50</v>
      </c>
      <c r="F218" t="s">
        <v>51</v>
      </c>
      <c r="G218" t="s">
        <v>43</v>
      </c>
      <c r="H218" t="s">
        <v>44</v>
      </c>
      <c r="I218" t="s">
        <v>200</v>
      </c>
      <c r="J218" t="s">
        <v>32</v>
      </c>
      <c r="K218" t="s">
        <v>354</v>
      </c>
      <c r="L218">
        <v>2</v>
      </c>
      <c r="M218" t="s">
        <v>34</v>
      </c>
      <c r="N218" t="s">
        <v>34</v>
      </c>
      <c r="O218">
        <v>2</v>
      </c>
      <c r="P218" t="s">
        <v>34</v>
      </c>
      <c r="Q218">
        <v>2</v>
      </c>
      <c r="S218">
        <v>5</v>
      </c>
      <c r="T218" t="s">
        <v>355</v>
      </c>
      <c r="V218" t="s">
        <v>716</v>
      </c>
      <c r="W218" t="s">
        <v>61</v>
      </c>
      <c r="X218" t="s">
        <v>54</v>
      </c>
      <c r="Y218">
        <v>2</v>
      </c>
      <c r="Z218" s="2">
        <v>4.4799999999999998E-5</v>
      </c>
      <c r="AA218">
        <v>4</v>
      </c>
    </row>
    <row r="219" spans="1:27" x14ac:dyDescent="0.3">
      <c r="A219">
        <v>218</v>
      </c>
      <c r="B219" t="s">
        <v>717</v>
      </c>
      <c r="C219" t="s">
        <v>718</v>
      </c>
      <c r="D219" t="s">
        <v>50</v>
      </c>
      <c r="E219" t="s">
        <v>50</v>
      </c>
      <c r="F219" t="s">
        <v>132</v>
      </c>
      <c r="G219" t="s">
        <v>451</v>
      </c>
      <c r="H219" t="s">
        <v>44</v>
      </c>
      <c r="I219" t="s">
        <v>719</v>
      </c>
      <c r="J219" t="s">
        <v>32</v>
      </c>
      <c r="K219" t="s">
        <v>354</v>
      </c>
      <c r="L219">
        <v>2</v>
      </c>
      <c r="M219" t="s">
        <v>34</v>
      </c>
      <c r="N219" t="s">
        <v>34</v>
      </c>
      <c r="O219">
        <v>2</v>
      </c>
      <c r="P219" t="s">
        <v>34</v>
      </c>
      <c r="Q219">
        <v>2</v>
      </c>
      <c r="S219">
        <v>10</v>
      </c>
      <c r="T219" t="s">
        <v>355</v>
      </c>
      <c r="V219" t="s">
        <v>220</v>
      </c>
      <c r="W219" t="s">
        <v>220</v>
      </c>
      <c r="X219" t="s">
        <v>54</v>
      </c>
      <c r="Y219">
        <v>2</v>
      </c>
      <c r="Z219" s="2">
        <v>8.9599999999999996E-5</v>
      </c>
      <c r="AA219">
        <v>4</v>
      </c>
    </row>
    <row r="220" spans="1:27" x14ac:dyDescent="0.3">
      <c r="A220">
        <v>219</v>
      </c>
      <c r="B220" t="s">
        <v>720</v>
      </c>
      <c r="C220" t="s">
        <v>721</v>
      </c>
      <c r="D220" t="s">
        <v>119</v>
      </c>
      <c r="E220" t="s">
        <v>722</v>
      </c>
      <c r="G220" t="s">
        <v>485</v>
      </c>
      <c r="H220" t="s">
        <v>486</v>
      </c>
      <c r="I220" t="s">
        <v>663</v>
      </c>
      <c r="J220" t="s">
        <v>59</v>
      </c>
      <c r="K220" t="s">
        <v>354</v>
      </c>
      <c r="L220">
        <v>2</v>
      </c>
      <c r="M220" t="s">
        <v>34</v>
      </c>
      <c r="N220" t="s">
        <v>34</v>
      </c>
      <c r="O220">
        <v>2</v>
      </c>
      <c r="P220" t="s">
        <v>34</v>
      </c>
      <c r="Q220" t="s">
        <v>34</v>
      </c>
      <c r="S220">
        <v>50</v>
      </c>
      <c r="T220" t="s">
        <v>355</v>
      </c>
      <c r="Y220">
        <v>2</v>
      </c>
      <c r="Z220">
        <v>4.4780599999999997E-4</v>
      </c>
      <c r="AA220">
        <v>7</v>
      </c>
    </row>
    <row r="221" spans="1:27" x14ac:dyDescent="0.3">
      <c r="A221">
        <v>220</v>
      </c>
      <c r="B221" t="s">
        <v>723</v>
      </c>
      <c r="C221" t="s">
        <v>724</v>
      </c>
      <c r="D221" t="s">
        <v>119</v>
      </c>
      <c r="E221" t="s">
        <v>725</v>
      </c>
      <c r="G221" t="s">
        <v>485</v>
      </c>
      <c r="H221" t="s">
        <v>486</v>
      </c>
      <c r="I221" t="s">
        <v>726</v>
      </c>
      <c r="J221" t="s">
        <v>59</v>
      </c>
      <c r="K221" t="s">
        <v>33</v>
      </c>
      <c r="L221">
        <v>2</v>
      </c>
      <c r="M221" t="s">
        <v>34</v>
      </c>
      <c r="N221" t="s">
        <v>34</v>
      </c>
      <c r="O221">
        <v>2</v>
      </c>
      <c r="P221" t="s">
        <v>34</v>
      </c>
      <c r="Q221" t="s">
        <v>34</v>
      </c>
      <c r="S221">
        <v>50000</v>
      </c>
      <c r="T221" t="s">
        <v>355</v>
      </c>
      <c r="Y221">
        <v>2</v>
      </c>
      <c r="Z221">
        <v>0.44780597500000002</v>
      </c>
      <c r="AA221">
        <v>7</v>
      </c>
    </row>
    <row r="222" spans="1:27" x14ac:dyDescent="0.3">
      <c r="A222">
        <v>221</v>
      </c>
      <c r="B222" t="s">
        <v>727</v>
      </c>
      <c r="C222" t="s">
        <v>728</v>
      </c>
      <c r="D222" t="s">
        <v>28</v>
      </c>
      <c r="E222" t="s">
        <v>28</v>
      </c>
      <c r="F222" t="s">
        <v>29</v>
      </c>
      <c r="G222" t="s">
        <v>30</v>
      </c>
      <c r="I222" t="s">
        <v>31</v>
      </c>
      <c r="J222" t="s">
        <v>59</v>
      </c>
      <c r="K222" t="s">
        <v>354</v>
      </c>
      <c r="L222">
        <v>3</v>
      </c>
      <c r="M222" t="s">
        <v>34</v>
      </c>
      <c r="N222" t="s">
        <v>34</v>
      </c>
      <c r="O222" t="s">
        <v>34</v>
      </c>
      <c r="P222">
        <v>3</v>
      </c>
      <c r="Q222" t="s">
        <v>34</v>
      </c>
      <c r="S222">
        <v>20</v>
      </c>
      <c r="T222" t="s">
        <v>355</v>
      </c>
      <c r="V222" t="s">
        <v>729</v>
      </c>
      <c r="Y222">
        <v>3</v>
      </c>
      <c r="Z222">
        <v>2.6868399999999999E-4</v>
      </c>
      <c r="AA222">
        <v>8</v>
      </c>
    </row>
    <row r="223" spans="1:27" x14ac:dyDescent="0.3">
      <c r="A223">
        <v>222</v>
      </c>
      <c r="B223" t="s">
        <v>730</v>
      </c>
      <c r="C223" t="s">
        <v>731</v>
      </c>
      <c r="D223" t="s">
        <v>28</v>
      </c>
      <c r="E223" t="s">
        <v>28</v>
      </c>
      <c r="F223" t="s">
        <v>367</v>
      </c>
      <c r="G223" t="s">
        <v>40</v>
      </c>
      <c r="H223" t="s">
        <v>255</v>
      </c>
      <c r="I223" t="s">
        <v>369</v>
      </c>
      <c r="J223" t="s">
        <v>59</v>
      </c>
      <c r="K223" t="s">
        <v>354</v>
      </c>
      <c r="L223">
        <v>3</v>
      </c>
      <c r="M223" t="s">
        <v>34</v>
      </c>
      <c r="N223" t="s">
        <v>34</v>
      </c>
      <c r="O223" t="s">
        <v>34</v>
      </c>
      <c r="P223">
        <v>3</v>
      </c>
      <c r="Q223">
        <v>2</v>
      </c>
      <c r="R223">
        <v>2</v>
      </c>
      <c r="S223">
        <v>500</v>
      </c>
      <c r="T223" t="s">
        <v>355</v>
      </c>
      <c r="V223" s="1" t="s">
        <v>371</v>
      </c>
      <c r="W223" s="1" t="s">
        <v>732</v>
      </c>
      <c r="Y223">
        <v>3</v>
      </c>
      <c r="Z223">
        <v>6.7170900000000002E-3</v>
      </c>
      <c r="AA223">
        <v>8</v>
      </c>
    </row>
    <row r="224" spans="1:27" x14ac:dyDescent="0.3">
      <c r="A224">
        <v>223</v>
      </c>
      <c r="B224" t="s">
        <v>733</v>
      </c>
      <c r="C224" t="s">
        <v>734</v>
      </c>
      <c r="D224" t="s">
        <v>28</v>
      </c>
      <c r="E224" t="s">
        <v>28</v>
      </c>
      <c r="F224" t="s">
        <v>367</v>
      </c>
      <c r="G224" t="s">
        <v>40</v>
      </c>
      <c r="H224" t="s">
        <v>255</v>
      </c>
      <c r="I224" t="s">
        <v>369</v>
      </c>
      <c r="J224" t="s">
        <v>59</v>
      </c>
      <c r="K224" t="s">
        <v>354</v>
      </c>
      <c r="L224">
        <v>3</v>
      </c>
      <c r="M224" t="s">
        <v>34</v>
      </c>
      <c r="N224" t="s">
        <v>34</v>
      </c>
      <c r="O224">
        <v>3</v>
      </c>
      <c r="P224" t="s">
        <v>34</v>
      </c>
      <c r="Q224" t="s">
        <v>34</v>
      </c>
      <c r="S224">
        <v>150</v>
      </c>
      <c r="T224" t="s">
        <v>355</v>
      </c>
      <c r="V224" s="1" t="s">
        <v>371</v>
      </c>
      <c r="W224" s="1" t="s">
        <v>372</v>
      </c>
      <c r="Y224">
        <v>3</v>
      </c>
      <c r="Z224">
        <v>2.0151269999999998E-3</v>
      </c>
      <c r="AA224">
        <v>8</v>
      </c>
    </row>
    <row r="225" spans="1:27" x14ac:dyDescent="0.3">
      <c r="A225">
        <v>224</v>
      </c>
      <c r="B225" t="s">
        <v>735</v>
      </c>
      <c r="C225" t="s">
        <v>736</v>
      </c>
      <c r="D225" t="s">
        <v>50</v>
      </c>
      <c r="E225" t="s">
        <v>50</v>
      </c>
      <c r="F225" t="s">
        <v>121</v>
      </c>
      <c r="G225" t="s">
        <v>164</v>
      </c>
      <c r="H225" t="s">
        <v>255</v>
      </c>
      <c r="I225" t="s">
        <v>737</v>
      </c>
      <c r="J225" t="s">
        <v>59</v>
      </c>
      <c r="K225" t="s">
        <v>354</v>
      </c>
      <c r="L225">
        <v>3</v>
      </c>
      <c r="M225" t="s">
        <v>34</v>
      </c>
      <c r="N225" t="s">
        <v>34</v>
      </c>
      <c r="O225">
        <v>3</v>
      </c>
      <c r="P225" t="s">
        <v>34</v>
      </c>
      <c r="Q225">
        <v>3</v>
      </c>
      <c r="S225">
        <v>26</v>
      </c>
      <c r="T225" t="s">
        <v>355</v>
      </c>
      <c r="V225" t="s">
        <v>738</v>
      </c>
      <c r="W225" t="s">
        <v>61</v>
      </c>
      <c r="X225" t="s">
        <v>237</v>
      </c>
      <c r="Y225">
        <v>3</v>
      </c>
      <c r="Z225">
        <v>3.4928900000000002E-4</v>
      </c>
      <c r="AA225">
        <v>5</v>
      </c>
    </row>
    <row r="226" spans="1:27" x14ac:dyDescent="0.3">
      <c r="A226">
        <v>225</v>
      </c>
      <c r="B226" t="s">
        <v>739</v>
      </c>
      <c r="C226" t="s">
        <v>740</v>
      </c>
      <c r="D226" t="s">
        <v>50</v>
      </c>
      <c r="E226" t="s">
        <v>50</v>
      </c>
      <c r="F226" t="s">
        <v>375</v>
      </c>
      <c r="G226" t="s">
        <v>164</v>
      </c>
      <c r="H226" t="s">
        <v>255</v>
      </c>
      <c r="J226" t="s">
        <v>59</v>
      </c>
      <c r="K226" t="s">
        <v>354</v>
      </c>
      <c r="L226">
        <v>3</v>
      </c>
      <c r="M226" t="s">
        <v>34</v>
      </c>
      <c r="N226" t="s">
        <v>34</v>
      </c>
      <c r="O226">
        <v>3</v>
      </c>
      <c r="P226" t="s">
        <v>34</v>
      </c>
      <c r="Q226">
        <v>3</v>
      </c>
      <c r="S226">
        <v>15</v>
      </c>
      <c r="T226" t="s">
        <v>355</v>
      </c>
      <c r="V226" t="s">
        <v>377</v>
      </c>
      <c r="W226" t="s">
        <v>741</v>
      </c>
      <c r="X226" t="s">
        <v>237</v>
      </c>
      <c r="Y226">
        <v>3</v>
      </c>
      <c r="Z226">
        <v>2.0151300000000001E-4</v>
      </c>
      <c r="AA226">
        <v>5</v>
      </c>
    </row>
    <row r="227" spans="1:27" x14ac:dyDescent="0.3">
      <c r="A227">
        <v>226</v>
      </c>
      <c r="B227" t="s">
        <v>742</v>
      </c>
      <c r="C227" t="s">
        <v>743</v>
      </c>
      <c r="D227" t="s">
        <v>50</v>
      </c>
      <c r="E227" t="s">
        <v>50</v>
      </c>
      <c r="F227" t="s">
        <v>335</v>
      </c>
      <c r="G227" t="s">
        <v>43</v>
      </c>
      <c r="H227" t="s">
        <v>44</v>
      </c>
      <c r="I227" t="s">
        <v>336</v>
      </c>
      <c r="J227" t="s">
        <v>32</v>
      </c>
      <c r="K227" t="s">
        <v>354</v>
      </c>
      <c r="L227">
        <v>3</v>
      </c>
      <c r="M227" t="s">
        <v>34</v>
      </c>
      <c r="N227" t="s">
        <v>34</v>
      </c>
      <c r="O227">
        <v>3</v>
      </c>
      <c r="P227" t="s">
        <v>34</v>
      </c>
      <c r="Q227">
        <v>3</v>
      </c>
      <c r="S227">
        <v>400</v>
      </c>
      <c r="T227" t="s">
        <v>355</v>
      </c>
      <c r="V227" t="s">
        <v>744</v>
      </c>
      <c r="W227" t="s">
        <v>745</v>
      </c>
      <c r="X227" t="s">
        <v>116</v>
      </c>
      <c r="Y227">
        <v>3</v>
      </c>
      <c r="Z227">
        <v>5.3736720000000003E-3</v>
      </c>
      <c r="AA227">
        <v>4</v>
      </c>
    </row>
    <row r="228" spans="1:27" x14ac:dyDescent="0.3">
      <c r="A228">
        <v>227</v>
      </c>
      <c r="B228" t="s">
        <v>746</v>
      </c>
      <c r="C228" t="s">
        <v>747</v>
      </c>
      <c r="D228" t="s">
        <v>50</v>
      </c>
      <c r="E228" t="s">
        <v>50</v>
      </c>
      <c r="F228" t="s">
        <v>57</v>
      </c>
      <c r="G228" t="s">
        <v>43</v>
      </c>
      <c r="H228" t="s">
        <v>44</v>
      </c>
      <c r="I228" t="s">
        <v>97</v>
      </c>
      <c r="J228" t="s">
        <v>59</v>
      </c>
      <c r="K228" t="s">
        <v>354</v>
      </c>
      <c r="L228">
        <v>3</v>
      </c>
      <c r="M228" t="s">
        <v>34</v>
      </c>
      <c r="N228" t="s">
        <v>34</v>
      </c>
      <c r="O228">
        <v>3</v>
      </c>
      <c r="P228" t="s">
        <v>34</v>
      </c>
      <c r="Q228">
        <v>3</v>
      </c>
      <c r="S228">
        <v>2</v>
      </c>
      <c r="T228" t="s">
        <v>355</v>
      </c>
      <c r="V228" t="s">
        <v>65</v>
      </c>
      <c r="W228" t="s">
        <v>98</v>
      </c>
      <c r="X228" t="s">
        <v>237</v>
      </c>
      <c r="Y228">
        <v>3</v>
      </c>
      <c r="Z228" s="2">
        <v>2.69E-5</v>
      </c>
      <c r="AA228">
        <v>5</v>
      </c>
    </row>
    <row r="229" spans="1:27" x14ac:dyDescent="0.3">
      <c r="A229">
        <v>228</v>
      </c>
      <c r="B229" t="s">
        <v>748</v>
      </c>
      <c r="C229" t="s">
        <v>749</v>
      </c>
      <c r="D229" t="s">
        <v>50</v>
      </c>
      <c r="E229" t="s">
        <v>50</v>
      </c>
      <c r="F229" t="s">
        <v>78</v>
      </c>
      <c r="G229" t="s">
        <v>40</v>
      </c>
      <c r="H229" t="s">
        <v>255</v>
      </c>
      <c r="I229" t="s">
        <v>123</v>
      </c>
      <c r="J229" t="s">
        <v>59</v>
      </c>
      <c r="K229" t="s">
        <v>354</v>
      </c>
      <c r="L229">
        <v>3</v>
      </c>
      <c r="M229" t="s">
        <v>34</v>
      </c>
      <c r="N229" t="s">
        <v>34</v>
      </c>
      <c r="O229">
        <v>3</v>
      </c>
      <c r="P229" t="s">
        <v>34</v>
      </c>
      <c r="Q229">
        <v>3</v>
      </c>
      <c r="S229">
        <v>50</v>
      </c>
      <c r="T229" t="s">
        <v>355</v>
      </c>
      <c r="V229" t="s">
        <v>750</v>
      </c>
      <c r="W229" t="s">
        <v>61</v>
      </c>
      <c r="X229" t="s">
        <v>237</v>
      </c>
      <c r="Y229">
        <v>3</v>
      </c>
      <c r="Z229">
        <v>6.7170900000000004E-4</v>
      </c>
      <c r="AA229">
        <v>5</v>
      </c>
    </row>
    <row r="230" spans="1:27" x14ac:dyDescent="0.3">
      <c r="A230">
        <v>229</v>
      </c>
      <c r="B230" t="s">
        <v>751</v>
      </c>
      <c r="C230" t="s">
        <v>752</v>
      </c>
      <c r="D230" t="s">
        <v>50</v>
      </c>
      <c r="E230" t="s">
        <v>50</v>
      </c>
      <c r="F230" t="s">
        <v>753</v>
      </c>
      <c r="G230" t="s">
        <v>164</v>
      </c>
      <c r="H230" t="s">
        <v>255</v>
      </c>
      <c r="I230" t="s">
        <v>421</v>
      </c>
      <c r="J230" t="s">
        <v>59</v>
      </c>
      <c r="K230" t="s">
        <v>354</v>
      </c>
      <c r="L230">
        <v>3</v>
      </c>
      <c r="M230" t="s">
        <v>34</v>
      </c>
      <c r="N230" t="s">
        <v>34</v>
      </c>
      <c r="O230">
        <v>3</v>
      </c>
      <c r="P230" t="s">
        <v>34</v>
      </c>
      <c r="Q230">
        <v>3</v>
      </c>
      <c r="S230">
        <v>2</v>
      </c>
      <c r="T230" t="s">
        <v>355</v>
      </c>
      <c r="V230" t="s">
        <v>754</v>
      </c>
      <c r="W230" t="s">
        <v>754</v>
      </c>
      <c r="X230" t="s">
        <v>237</v>
      </c>
      <c r="Y230">
        <v>3</v>
      </c>
      <c r="Z230" s="2">
        <v>2.69E-5</v>
      </c>
      <c r="AA230">
        <v>5</v>
      </c>
    </row>
    <row r="231" spans="1:27" x14ac:dyDescent="0.3">
      <c r="A231">
        <v>230</v>
      </c>
      <c r="B231" t="s">
        <v>755</v>
      </c>
      <c r="C231" t="s">
        <v>756</v>
      </c>
      <c r="D231" t="s">
        <v>50</v>
      </c>
      <c r="E231" t="s">
        <v>50</v>
      </c>
      <c r="F231" t="s">
        <v>242</v>
      </c>
      <c r="G231" t="s">
        <v>30</v>
      </c>
      <c r="H231" t="s">
        <v>44</v>
      </c>
      <c r="I231" t="s">
        <v>243</v>
      </c>
      <c r="J231" t="s">
        <v>59</v>
      </c>
      <c r="K231" t="s">
        <v>354</v>
      </c>
      <c r="L231">
        <v>3</v>
      </c>
      <c r="M231" t="s">
        <v>34</v>
      </c>
      <c r="N231" t="s">
        <v>34</v>
      </c>
      <c r="O231">
        <v>3</v>
      </c>
      <c r="P231" t="s">
        <v>34</v>
      </c>
      <c r="Q231">
        <v>3</v>
      </c>
      <c r="S231">
        <v>20</v>
      </c>
      <c r="T231" t="s">
        <v>355</v>
      </c>
      <c r="V231" t="s">
        <v>165</v>
      </c>
      <c r="W231" t="s">
        <v>61</v>
      </c>
      <c r="X231" t="s">
        <v>237</v>
      </c>
      <c r="Y231">
        <v>3</v>
      </c>
      <c r="Z231">
        <v>2.6868399999999999E-4</v>
      </c>
      <c r="AA231">
        <v>5</v>
      </c>
    </row>
    <row r="232" spans="1:27" x14ac:dyDescent="0.3">
      <c r="A232">
        <v>231</v>
      </c>
      <c r="B232" t="s">
        <v>757</v>
      </c>
      <c r="C232" t="s">
        <v>758</v>
      </c>
      <c r="D232" t="s">
        <v>50</v>
      </c>
      <c r="E232" t="s">
        <v>50</v>
      </c>
      <c r="F232" t="s">
        <v>448</v>
      </c>
      <c r="G232" t="s">
        <v>30</v>
      </c>
      <c r="H232" t="s">
        <v>44</v>
      </c>
      <c r="I232" t="s">
        <v>759</v>
      </c>
      <c r="J232" t="s">
        <v>59</v>
      </c>
      <c r="K232" t="s">
        <v>354</v>
      </c>
      <c r="L232">
        <v>3</v>
      </c>
      <c r="M232" t="s">
        <v>34</v>
      </c>
      <c r="N232" t="s">
        <v>34</v>
      </c>
      <c r="O232">
        <v>3</v>
      </c>
      <c r="P232" t="s">
        <v>34</v>
      </c>
      <c r="Q232">
        <v>3</v>
      </c>
      <c r="S232">
        <v>10</v>
      </c>
      <c r="T232" t="s">
        <v>355</v>
      </c>
      <c r="X232" t="s">
        <v>62</v>
      </c>
      <c r="Y232">
        <v>3</v>
      </c>
      <c r="Z232">
        <v>1.34342E-4</v>
      </c>
      <c r="AA232">
        <v>5</v>
      </c>
    </row>
    <row r="233" spans="1:27" x14ac:dyDescent="0.3">
      <c r="A233">
        <v>232</v>
      </c>
      <c r="B233" t="s">
        <v>760</v>
      </c>
      <c r="C233" t="s">
        <v>761</v>
      </c>
      <c r="D233" t="s">
        <v>50</v>
      </c>
      <c r="E233" t="s">
        <v>50</v>
      </c>
      <c r="F233" t="s">
        <v>68</v>
      </c>
      <c r="G233" t="s">
        <v>30</v>
      </c>
      <c r="H233" t="s">
        <v>44</v>
      </c>
      <c r="I233" t="s">
        <v>249</v>
      </c>
      <c r="J233" t="s">
        <v>59</v>
      </c>
      <c r="K233" t="s">
        <v>354</v>
      </c>
      <c r="L233">
        <v>3</v>
      </c>
      <c r="M233" t="s">
        <v>34</v>
      </c>
      <c r="N233" t="s">
        <v>34</v>
      </c>
      <c r="O233">
        <v>3</v>
      </c>
      <c r="P233" t="s">
        <v>34</v>
      </c>
      <c r="Q233">
        <v>3</v>
      </c>
      <c r="S233">
        <v>20</v>
      </c>
      <c r="T233" t="s">
        <v>355</v>
      </c>
      <c r="W233" t="s">
        <v>61</v>
      </c>
      <c r="X233" t="s">
        <v>237</v>
      </c>
      <c r="Y233">
        <v>3</v>
      </c>
      <c r="Z233">
        <v>2.6868399999999999E-4</v>
      </c>
      <c r="AA233">
        <v>5</v>
      </c>
    </row>
    <row r="234" spans="1:27" x14ac:dyDescent="0.3">
      <c r="A234">
        <v>233</v>
      </c>
      <c r="B234" t="s">
        <v>762</v>
      </c>
      <c r="C234" t="s">
        <v>763</v>
      </c>
      <c r="D234" t="s">
        <v>50</v>
      </c>
      <c r="E234" t="s">
        <v>50</v>
      </c>
      <c r="F234" t="s">
        <v>507</v>
      </c>
      <c r="G234" t="s">
        <v>164</v>
      </c>
      <c r="H234" t="s">
        <v>255</v>
      </c>
      <c r="I234" t="s">
        <v>764</v>
      </c>
      <c r="J234" t="s">
        <v>32</v>
      </c>
      <c r="K234" t="s">
        <v>354</v>
      </c>
      <c r="L234">
        <v>3</v>
      </c>
      <c r="M234" t="s">
        <v>34</v>
      </c>
      <c r="N234" t="s">
        <v>34</v>
      </c>
      <c r="O234">
        <v>3</v>
      </c>
      <c r="P234" t="s">
        <v>34</v>
      </c>
      <c r="Q234">
        <v>3</v>
      </c>
      <c r="S234">
        <v>1</v>
      </c>
      <c r="T234" t="s">
        <v>355</v>
      </c>
      <c r="V234" t="s">
        <v>65</v>
      </c>
      <c r="W234" t="s">
        <v>61</v>
      </c>
      <c r="X234" t="s">
        <v>116</v>
      </c>
      <c r="Y234">
        <v>3</v>
      </c>
      <c r="Z234" s="2">
        <v>1.34E-5</v>
      </c>
      <c r="AA234">
        <v>4</v>
      </c>
    </row>
    <row r="235" spans="1:27" x14ac:dyDescent="0.3">
      <c r="A235">
        <v>234</v>
      </c>
      <c r="B235" t="s">
        <v>765</v>
      </c>
      <c r="C235" t="s">
        <v>766</v>
      </c>
      <c r="D235" t="s">
        <v>50</v>
      </c>
      <c r="E235" t="s">
        <v>50</v>
      </c>
      <c r="F235" t="s">
        <v>531</v>
      </c>
      <c r="G235" t="s">
        <v>164</v>
      </c>
      <c r="H235" t="s">
        <v>255</v>
      </c>
      <c r="I235" t="s">
        <v>764</v>
      </c>
      <c r="J235" t="s">
        <v>32</v>
      </c>
      <c r="K235" t="s">
        <v>354</v>
      </c>
      <c r="L235">
        <v>3</v>
      </c>
      <c r="M235" t="s">
        <v>34</v>
      </c>
      <c r="N235" t="s">
        <v>34</v>
      </c>
      <c r="O235">
        <v>3</v>
      </c>
      <c r="P235" t="s">
        <v>34</v>
      </c>
      <c r="Q235">
        <v>3</v>
      </c>
      <c r="S235">
        <v>5</v>
      </c>
      <c r="T235" t="s">
        <v>355</v>
      </c>
      <c r="V235" t="s">
        <v>65</v>
      </c>
      <c r="W235" t="s">
        <v>767</v>
      </c>
      <c r="X235" t="s">
        <v>116</v>
      </c>
      <c r="Y235">
        <v>3</v>
      </c>
      <c r="Z235" s="2">
        <v>6.7199999999999994E-5</v>
      </c>
      <c r="AA235">
        <v>4</v>
      </c>
    </row>
    <row r="236" spans="1:27" x14ac:dyDescent="0.3">
      <c r="A236">
        <v>235</v>
      </c>
      <c r="B236" t="s">
        <v>768</v>
      </c>
      <c r="C236" t="s">
        <v>769</v>
      </c>
      <c r="D236" t="s">
        <v>50</v>
      </c>
      <c r="E236" t="s">
        <v>50</v>
      </c>
      <c r="F236" t="s">
        <v>507</v>
      </c>
      <c r="G236" t="s">
        <v>346</v>
      </c>
      <c r="H236" t="s">
        <v>255</v>
      </c>
      <c r="J236" t="s">
        <v>32</v>
      </c>
      <c r="K236" t="s">
        <v>354</v>
      </c>
      <c r="L236">
        <v>3</v>
      </c>
      <c r="M236" t="s">
        <v>34</v>
      </c>
      <c r="N236" t="s">
        <v>34</v>
      </c>
      <c r="O236">
        <v>3</v>
      </c>
      <c r="P236" t="s">
        <v>34</v>
      </c>
      <c r="Q236">
        <v>3</v>
      </c>
      <c r="S236">
        <v>1</v>
      </c>
      <c r="T236" t="s">
        <v>355</v>
      </c>
      <c r="V236" t="s">
        <v>65</v>
      </c>
      <c r="W236" t="s">
        <v>61</v>
      </c>
      <c r="X236" t="s">
        <v>770</v>
      </c>
      <c r="Y236">
        <v>3</v>
      </c>
      <c r="Z236" s="2">
        <v>1.34E-5</v>
      </c>
      <c r="AA236">
        <v>4</v>
      </c>
    </row>
    <row r="237" spans="1:27" x14ac:dyDescent="0.3">
      <c r="A237">
        <v>236</v>
      </c>
      <c r="B237" t="s">
        <v>771</v>
      </c>
      <c r="C237" t="s">
        <v>772</v>
      </c>
      <c r="D237" t="s">
        <v>223</v>
      </c>
      <c r="E237" t="s">
        <v>223</v>
      </c>
      <c r="F237" t="s">
        <v>224</v>
      </c>
      <c r="G237" t="s">
        <v>648</v>
      </c>
      <c r="H237" t="s">
        <v>158</v>
      </c>
      <c r="I237" t="s">
        <v>226</v>
      </c>
      <c r="J237" t="s">
        <v>32</v>
      </c>
      <c r="K237" t="s">
        <v>354</v>
      </c>
      <c r="L237">
        <v>3</v>
      </c>
      <c r="M237" t="s">
        <v>34</v>
      </c>
      <c r="N237" t="s">
        <v>34</v>
      </c>
      <c r="O237">
        <v>3</v>
      </c>
      <c r="P237" t="s">
        <v>34</v>
      </c>
      <c r="Q237" t="s">
        <v>34</v>
      </c>
      <c r="S237">
        <v>5</v>
      </c>
      <c r="T237" t="s">
        <v>355</v>
      </c>
      <c r="V237" t="s">
        <v>289</v>
      </c>
      <c r="W237" t="s">
        <v>290</v>
      </c>
      <c r="Y237">
        <v>3</v>
      </c>
      <c r="Z237" s="2">
        <v>6.7199999999999994E-5</v>
      </c>
      <c r="AA237">
        <v>2</v>
      </c>
    </row>
    <row r="238" spans="1:27" x14ac:dyDescent="0.3">
      <c r="A238">
        <v>237</v>
      </c>
      <c r="B238" t="s">
        <v>773</v>
      </c>
      <c r="C238" t="s">
        <v>774</v>
      </c>
      <c r="D238" t="s">
        <v>50</v>
      </c>
      <c r="E238" t="s">
        <v>50</v>
      </c>
      <c r="F238" t="s">
        <v>775</v>
      </c>
      <c r="G238" t="s">
        <v>164</v>
      </c>
      <c r="H238" t="s">
        <v>255</v>
      </c>
      <c r="I238" t="s">
        <v>737</v>
      </c>
      <c r="J238" t="s">
        <v>59</v>
      </c>
      <c r="K238" t="s">
        <v>354</v>
      </c>
      <c r="L238">
        <v>3</v>
      </c>
      <c r="M238" t="s">
        <v>34</v>
      </c>
      <c r="N238" t="s">
        <v>34</v>
      </c>
      <c r="O238">
        <v>3</v>
      </c>
      <c r="P238" t="s">
        <v>34</v>
      </c>
      <c r="Q238">
        <v>3</v>
      </c>
      <c r="S238">
        <v>10</v>
      </c>
      <c r="T238" t="s">
        <v>355</v>
      </c>
      <c r="W238" t="s">
        <v>61</v>
      </c>
      <c r="X238" t="s">
        <v>237</v>
      </c>
      <c r="Y238">
        <v>3</v>
      </c>
      <c r="Z238">
        <v>1.34342E-4</v>
      </c>
      <c r="AA238">
        <v>5</v>
      </c>
    </row>
    <row r="239" spans="1:27" x14ac:dyDescent="0.3">
      <c r="A239">
        <v>238</v>
      </c>
      <c r="B239" t="s">
        <v>776</v>
      </c>
      <c r="C239" t="s">
        <v>777</v>
      </c>
      <c r="D239" t="s">
        <v>50</v>
      </c>
      <c r="E239" t="s">
        <v>50</v>
      </c>
      <c r="F239" t="s">
        <v>546</v>
      </c>
      <c r="G239" t="s">
        <v>164</v>
      </c>
      <c r="H239" t="s">
        <v>255</v>
      </c>
      <c r="I239" t="s">
        <v>256</v>
      </c>
      <c r="J239" t="s">
        <v>59</v>
      </c>
      <c r="K239" t="s">
        <v>354</v>
      </c>
      <c r="L239">
        <v>3</v>
      </c>
      <c r="M239" t="s">
        <v>34</v>
      </c>
      <c r="N239" t="s">
        <v>34</v>
      </c>
      <c r="O239">
        <v>3</v>
      </c>
      <c r="P239" t="s">
        <v>34</v>
      </c>
      <c r="Q239">
        <v>3</v>
      </c>
      <c r="S239">
        <v>2</v>
      </c>
      <c r="T239" t="s">
        <v>355</v>
      </c>
      <c r="W239" t="s">
        <v>61</v>
      </c>
      <c r="X239" t="s">
        <v>237</v>
      </c>
      <c r="Y239">
        <v>3</v>
      </c>
      <c r="Z239" s="2">
        <v>2.69E-5</v>
      </c>
      <c r="AA239">
        <v>5</v>
      </c>
    </row>
    <row r="240" spans="1:27" x14ac:dyDescent="0.3">
      <c r="A240">
        <v>239</v>
      </c>
      <c r="B240" t="s">
        <v>778</v>
      </c>
      <c r="C240" t="s">
        <v>779</v>
      </c>
      <c r="D240" t="s">
        <v>50</v>
      </c>
      <c r="E240" t="s">
        <v>50</v>
      </c>
      <c r="F240" t="s">
        <v>68</v>
      </c>
      <c r="G240" t="s">
        <v>43</v>
      </c>
      <c r="H240" t="s">
        <v>44</v>
      </c>
      <c r="I240" t="s">
        <v>69</v>
      </c>
      <c r="J240" t="s">
        <v>32</v>
      </c>
      <c r="K240" t="s">
        <v>354</v>
      </c>
      <c r="L240">
        <v>3</v>
      </c>
      <c r="M240" t="s">
        <v>34</v>
      </c>
      <c r="N240" t="s">
        <v>34</v>
      </c>
      <c r="O240">
        <v>3</v>
      </c>
      <c r="P240" t="s">
        <v>34</v>
      </c>
      <c r="Q240">
        <v>3</v>
      </c>
      <c r="S240">
        <v>5</v>
      </c>
      <c r="T240" t="s">
        <v>355</v>
      </c>
      <c r="X240" t="s">
        <v>82</v>
      </c>
      <c r="Y240">
        <v>3</v>
      </c>
      <c r="Z240" s="2">
        <v>6.7199999999999994E-5</v>
      </c>
      <c r="AA240">
        <v>4</v>
      </c>
    </row>
    <row r="241" spans="1:27" x14ac:dyDescent="0.3">
      <c r="A241">
        <v>240</v>
      </c>
      <c r="B241" t="s">
        <v>780</v>
      </c>
      <c r="C241" t="s">
        <v>781</v>
      </c>
      <c r="D241" t="s">
        <v>119</v>
      </c>
      <c r="E241" t="s">
        <v>120</v>
      </c>
      <c r="F241" t="s">
        <v>782</v>
      </c>
      <c r="G241" t="s">
        <v>40</v>
      </c>
      <c r="H241" t="s">
        <v>255</v>
      </c>
      <c r="I241" t="s">
        <v>783</v>
      </c>
      <c r="J241" t="s">
        <v>59</v>
      </c>
      <c r="K241" t="s">
        <v>354</v>
      </c>
      <c r="L241">
        <v>3</v>
      </c>
      <c r="M241" t="s">
        <v>34</v>
      </c>
      <c r="N241" t="s">
        <v>34</v>
      </c>
      <c r="O241">
        <v>3</v>
      </c>
      <c r="P241" t="s">
        <v>34</v>
      </c>
      <c r="Q241">
        <v>3</v>
      </c>
      <c r="S241">
        <v>7</v>
      </c>
      <c r="T241" t="s">
        <v>355</v>
      </c>
      <c r="V241" t="s">
        <v>784</v>
      </c>
      <c r="W241" t="s">
        <v>785</v>
      </c>
      <c r="X241" t="s">
        <v>237</v>
      </c>
      <c r="Y241">
        <v>3</v>
      </c>
      <c r="Z241" s="2">
        <v>9.3999999999999994E-5</v>
      </c>
      <c r="AA241">
        <v>5</v>
      </c>
    </row>
    <row r="242" spans="1:27" x14ac:dyDescent="0.3">
      <c r="A242">
        <v>241</v>
      </c>
      <c r="B242" t="s">
        <v>786</v>
      </c>
      <c r="C242" t="s">
        <v>787</v>
      </c>
      <c r="D242" t="s">
        <v>50</v>
      </c>
      <c r="E242" t="s">
        <v>50</v>
      </c>
      <c r="F242" t="s">
        <v>788</v>
      </c>
      <c r="G242" t="s">
        <v>40</v>
      </c>
      <c r="H242" t="s">
        <v>255</v>
      </c>
      <c r="J242" t="s">
        <v>59</v>
      </c>
      <c r="K242" t="s">
        <v>354</v>
      </c>
      <c r="L242">
        <v>3</v>
      </c>
      <c r="M242" t="s">
        <v>34</v>
      </c>
      <c r="N242" t="s">
        <v>34</v>
      </c>
      <c r="O242">
        <v>3</v>
      </c>
      <c r="P242" t="s">
        <v>34</v>
      </c>
      <c r="Q242">
        <v>3</v>
      </c>
      <c r="S242">
        <v>5</v>
      </c>
      <c r="T242" t="s">
        <v>355</v>
      </c>
      <c r="V242" t="s">
        <v>789</v>
      </c>
      <c r="X242" t="s">
        <v>237</v>
      </c>
      <c r="Y242">
        <v>3</v>
      </c>
      <c r="Z242" s="2">
        <v>6.7199999999999994E-5</v>
      </c>
      <c r="AA242">
        <v>5</v>
      </c>
    </row>
    <row r="243" spans="1:27" x14ac:dyDescent="0.3">
      <c r="A243">
        <v>242</v>
      </c>
      <c r="B243" t="s">
        <v>790</v>
      </c>
      <c r="C243" t="s">
        <v>791</v>
      </c>
      <c r="D243" t="s">
        <v>50</v>
      </c>
      <c r="E243" t="s">
        <v>50</v>
      </c>
      <c r="F243" t="s">
        <v>792</v>
      </c>
      <c r="G243" t="s">
        <v>40</v>
      </c>
      <c r="H243" t="s">
        <v>255</v>
      </c>
      <c r="J243" t="s">
        <v>59</v>
      </c>
      <c r="K243" t="s">
        <v>354</v>
      </c>
      <c r="L243">
        <v>3</v>
      </c>
      <c r="M243" t="s">
        <v>34</v>
      </c>
      <c r="N243" t="s">
        <v>34</v>
      </c>
      <c r="O243">
        <v>3</v>
      </c>
      <c r="P243" t="s">
        <v>34</v>
      </c>
      <c r="Q243">
        <v>3</v>
      </c>
      <c r="S243">
        <v>5</v>
      </c>
      <c r="T243" t="s">
        <v>355</v>
      </c>
      <c r="V243" t="s">
        <v>789</v>
      </c>
      <c r="X243" t="s">
        <v>237</v>
      </c>
      <c r="Y243">
        <v>3</v>
      </c>
      <c r="Z243" s="2">
        <v>6.7199999999999994E-5</v>
      </c>
      <c r="AA243">
        <v>5</v>
      </c>
    </row>
    <row r="244" spans="1:27" x14ac:dyDescent="0.3">
      <c r="A244">
        <v>243</v>
      </c>
      <c r="B244" t="s">
        <v>793</v>
      </c>
      <c r="C244" t="s">
        <v>794</v>
      </c>
      <c r="D244" t="s">
        <v>50</v>
      </c>
      <c r="E244" t="s">
        <v>50</v>
      </c>
      <c r="F244" t="s">
        <v>795</v>
      </c>
      <c r="G244" t="s">
        <v>40</v>
      </c>
      <c r="H244" t="s">
        <v>255</v>
      </c>
      <c r="J244" t="s">
        <v>59</v>
      </c>
      <c r="K244" t="s">
        <v>354</v>
      </c>
      <c r="L244">
        <v>3</v>
      </c>
      <c r="M244" t="s">
        <v>34</v>
      </c>
      <c r="N244" t="s">
        <v>34</v>
      </c>
      <c r="O244">
        <v>3</v>
      </c>
      <c r="P244" t="s">
        <v>34</v>
      </c>
      <c r="Q244">
        <v>3</v>
      </c>
      <c r="S244">
        <v>5</v>
      </c>
      <c r="T244" t="s">
        <v>355</v>
      </c>
      <c r="V244" t="s">
        <v>789</v>
      </c>
      <c r="X244" t="s">
        <v>237</v>
      </c>
      <c r="Y244">
        <v>3</v>
      </c>
      <c r="Z244" s="2">
        <v>6.7199999999999994E-5</v>
      </c>
      <c r="AA244">
        <v>5</v>
      </c>
    </row>
    <row r="245" spans="1:27" x14ac:dyDescent="0.3">
      <c r="A245">
        <v>244</v>
      </c>
      <c r="B245" t="s">
        <v>796</v>
      </c>
      <c r="C245" t="s">
        <v>797</v>
      </c>
      <c r="D245" t="s">
        <v>50</v>
      </c>
      <c r="E245" t="s">
        <v>50</v>
      </c>
      <c r="F245" t="s">
        <v>557</v>
      </c>
      <c r="G245" t="s">
        <v>40</v>
      </c>
      <c r="H245" t="s">
        <v>255</v>
      </c>
      <c r="J245" t="s">
        <v>59</v>
      </c>
      <c r="K245" t="s">
        <v>354</v>
      </c>
      <c r="L245">
        <v>3</v>
      </c>
      <c r="M245" t="s">
        <v>34</v>
      </c>
      <c r="N245" t="s">
        <v>34</v>
      </c>
      <c r="O245">
        <v>3</v>
      </c>
      <c r="P245" t="s">
        <v>34</v>
      </c>
      <c r="Q245">
        <v>3</v>
      </c>
      <c r="S245">
        <v>5</v>
      </c>
      <c r="T245" t="s">
        <v>355</v>
      </c>
      <c r="W245" t="s">
        <v>61</v>
      </c>
      <c r="X245" t="s">
        <v>237</v>
      </c>
      <c r="Y245">
        <v>3</v>
      </c>
      <c r="Z245" s="2">
        <v>6.7199999999999994E-5</v>
      </c>
      <c r="AA245">
        <v>5</v>
      </c>
    </row>
    <row r="246" spans="1:27" x14ac:dyDescent="0.3">
      <c r="A246">
        <v>245</v>
      </c>
      <c r="B246" t="s">
        <v>798</v>
      </c>
      <c r="C246" t="s">
        <v>799</v>
      </c>
      <c r="D246" t="s">
        <v>50</v>
      </c>
      <c r="E246" t="s">
        <v>50</v>
      </c>
      <c r="F246" t="s">
        <v>375</v>
      </c>
      <c r="G246" t="s">
        <v>40</v>
      </c>
      <c r="H246" t="s">
        <v>255</v>
      </c>
      <c r="J246" t="s">
        <v>59</v>
      </c>
      <c r="K246" t="s">
        <v>354</v>
      </c>
      <c r="L246">
        <v>3</v>
      </c>
      <c r="M246" t="s">
        <v>34</v>
      </c>
      <c r="N246" t="s">
        <v>34</v>
      </c>
      <c r="O246">
        <v>3</v>
      </c>
      <c r="P246" t="s">
        <v>34</v>
      </c>
      <c r="Q246">
        <v>3</v>
      </c>
      <c r="S246">
        <v>5</v>
      </c>
      <c r="T246" t="s">
        <v>355</v>
      </c>
      <c r="V246" t="s">
        <v>789</v>
      </c>
      <c r="X246" t="s">
        <v>237</v>
      </c>
      <c r="Y246">
        <v>3</v>
      </c>
      <c r="Z246" s="2">
        <v>6.7199999999999994E-5</v>
      </c>
      <c r="AA246">
        <v>5</v>
      </c>
    </row>
    <row r="247" spans="1:27" x14ac:dyDescent="0.3">
      <c r="A247">
        <v>246</v>
      </c>
      <c r="B247" t="s">
        <v>800</v>
      </c>
      <c r="C247" t="s">
        <v>801</v>
      </c>
      <c r="D247" t="s">
        <v>50</v>
      </c>
      <c r="E247" t="s">
        <v>50</v>
      </c>
      <c r="F247" t="s">
        <v>802</v>
      </c>
      <c r="G247" t="s">
        <v>40</v>
      </c>
      <c r="H247" t="s">
        <v>255</v>
      </c>
      <c r="J247" t="s">
        <v>59</v>
      </c>
      <c r="K247" t="s">
        <v>354</v>
      </c>
      <c r="L247">
        <v>3</v>
      </c>
      <c r="M247" t="s">
        <v>34</v>
      </c>
      <c r="N247" t="s">
        <v>34</v>
      </c>
      <c r="O247">
        <v>3</v>
      </c>
      <c r="P247" t="s">
        <v>34</v>
      </c>
      <c r="Q247">
        <v>3</v>
      </c>
      <c r="S247">
        <v>5</v>
      </c>
      <c r="T247" t="s">
        <v>355</v>
      </c>
      <c r="W247" t="s">
        <v>61</v>
      </c>
      <c r="X247" t="s">
        <v>237</v>
      </c>
      <c r="Y247">
        <v>3</v>
      </c>
      <c r="Z247" s="2">
        <v>6.7199999999999994E-5</v>
      </c>
      <c r="AA247">
        <v>5</v>
      </c>
    </row>
    <row r="248" spans="1:27" x14ac:dyDescent="0.3">
      <c r="A248">
        <v>247</v>
      </c>
      <c r="B248" t="s">
        <v>803</v>
      </c>
      <c r="C248" t="s">
        <v>804</v>
      </c>
      <c r="D248" t="s">
        <v>50</v>
      </c>
      <c r="E248" t="s">
        <v>50</v>
      </c>
      <c r="F248" t="s">
        <v>788</v>
      </c>
      <c r="G248" t="s">
        <v>164</v>
      </c>
      <c r="H248" t="s">
        <v>255</v>
      </c>
      <c r="I248" t="s">
        <v>805</v>
      </c>
      <c r="J248" t="s">
        <v>59</v>
      </c>
      <c r="K248" t="s">
        <v>354</v>
      </c>
      <c r="L248">
        <v>3</v>
      </c>
      <c r="M248" t="s">
        <v>34</v>
      </c>
      <c r="N248" t="s">
        <v>34</v>
      </c>
      <c r="O248">
        <v>3</v>
      </c>
      <c r="P248" t="s">
        <v>34</v>
      </c>
      <c r="Q248">
        <v>3</v>
      </c>
      <c r="S248">
        <v>5</v>
      </c>
      <c r="T248" t="s">
        <v>355</v>
      </c>
      <c r="V248" t="s">
        <v>65</v>
      </c>
      <c r="W248" t="s">
        <v>806</v>
      </c>
      <c r="X248" t="s">
        <v>237</v>
      </c>
      <c r="Y248">
        <v>3</v>
      </c>
      <c r="Z248" s="2">
        <v>6.7199999999999994E-5</v>
      </c>
      <c r="AA248">
        <v>5</v>
      </c>
    </row>
    <row r="249" spans="1:27" x14ac:dyDescent="0.3">
      <c r="A249">
        <v>248</v>
      </c>
      <c r="B249" t="s">
        <v>807</v>
      </c>
      <c r="C249" t="s">
        <v>808</v>
      </c>
      <c r="D249" t="s">
        <v>50</v>
      </c>
      <c r="E249" t="s">
        <v>50</v>
      </c>
      <c r="F249" t="s">
        <v>809</v>
      </c>
      <c r="G249" t="s">
        <v>164</v>
      </c>
      <c r="H249" t="s">
        <v>255</v>
      </c>
      <c r="J249" t="s">
        <v>59</v>
      </c>
      <c r="K249" t="s">
        <v>354</v>
      </c>
      <c r="L249">
        <v>3</v>
      </c>
      <c r="M249" t="s">
        <v>34</v>
      </c>
      <c r="N249" t="s">
        <v>34</v>
      </c>
      <c r="O249">
        <v>3</v>
      </c>
      <c r="P249" t="s">
        <v>34</v>
      </c>
      <c r="Q249">
        <v>3</v>
      </c>
      <c r="S249">
        <v>3</v>
      </c>
      <c r="T249" t="s">
        <v>355</v>
      </c>
      <c r="V249" t="s">
        <v>810</v>
      </c>
      <c r="W249" t="s">
        <v>61</v>
      </c>
      <c r="X249" t="s">
        <v>237</v>
      </c>
      <c r="Y249">
        <v>3</v>
      </c>
      <c r="Z249" s="2">
        <v>4.0299999999999997E-5</v>
      </c>
      <c r="AA249">
        <v>5</v>
      </c>
    </row>
    <row r="250" spans="1:27" x14ac:dyDescent="0.3">
      <c r="A250">
        <v>249</v>
      </c>
      <c r="B250" t="s">
        <v>811</v>
      </c>
      <c r="C250" t="s">
        <v>812</v>
      </c>
      <c r="D250" t="s">
        <v>50</v>
      </c>
      <c r="E250" t="s">
        <v>50</v>
      </c>
      <c r="F250" t="s">
        <v>121</v>
      </c>
      <c r="G250" t="s">
        <v>164</v>
      </c>
      <c r="H250" t="s">
        <v>255</v>
      </c>
      <c r="J250" t="s">
        <v>59</v>
      </c>
      <c r="K250" t="s">
        <v>354</v>
      </c>
      <c r="L250">
        <v>3</v>
      </c>
      <c r="M250" t="s">
        <v>34</v>
      </c>
      <c r="N250" t="s">
        <v>34</v>
      </c>
      <c r="O250">
        <v>3</v>
      </c>
      <c r="P250" t="s">
        <v>34</v>
      </c>
      <c r="Q250">
        <v>3</v>
      </c>
      <c r="S250">
        <v>9</v>
      </c>
      <c r="T250" t="s">
        <v>355</v>
      </c>
      <c r="V250" t="s">
        <v>813</v>
      </c>
      <c r="W250" t="s">
        <v>61</v>
      </c>
      <c r="X250" t="s">
        <v>237</v>
      </c>
      <c r="Y250">
        <v>3</v>
      </c>
      <c r="Z250">
        <v>1.20908E-4</v>
      </c>
      <c r="AA250">
        <v>5</v>
      </c>
    </row>
    <row r="251" spans="1:27" x14ac:dyDescent="0.3">
      <c r="A251">
        <v>250</v>
      </c>
      <c r="B251" t="s">
        <v>814</v>
      </c>
      <c r="C251" t="s">
        <v>815</v>
      </c>
      <c r="D251" t="s">
        <v>50</v>
      </c>
      <c r="E251" t="s">
        <v>50</v>
      </c>
      <c r="F251" t="s">
        <v>557</v>
      </c>
      <c r="G251" t="s">
        <v>40</v>
      </c>
      <c r="H251" t="s">
        <v>255</v>
      </c>
      <c r="J251" t="s">
        <v>59</v>
      </c>
      <c r="K251" t="s">
        <v>354</v>
      </c>
      <c r="L251">
        <v>3</v>
      </c>
      <c r="M251" t="s">
        <v>34</v>
      </c>
      <c r="N251" t="s">
        <v>34</v>
      </c>
      <c r="O251">
        <v>3</v>
      </c>
      <c r="P251" t="s">
        <v>34</v>
      </c>
      <c r="Q251">
        <v>3</v>
      </c>
      <c r="S251">
        <v>32</v>
      </c>
      <c r="T251" t="s">
        <v>355</v>
      </c>
      <c r="V251" t="s">
        <v>603</v>
      </c>
      <c r="W251" t="s">
        <v>61</v>
      </c>
      <c r="X251" t="s">
        <v>237</v>
      </c>
      <c r="Y251">
        <v>3</v>
      </c>
      <c r="Z251">
        <v>4.29894E-4</v>
      </c>
      <c r="AA251">
        <v>5</v>
      </c>
    </row>
    <row r="252" spans="1:27" x14ac:dyDescent="0.3">
      <c r="A252">
        <v>251</v>
      </c>
      <c r="B252" t="s">
        <v>816</v>
      </c>
      <c r="C252" t="s">
        <v>817</v>
      </c>
      <c r="D252" t="s">
        <v>50</v>
      </c>
      <c r="E252" t="s">
        <v>50</v>
      </c>
      <c r="F252" t="s">
        <v>775</v>
      </c>
      <c r="G252" t="s">
        <v>40</v>
      </c>
      <c r="H252" t="s">
        <v>255</v>
      </c>
      <c r="I252" t="s">
        <v>818</v>
      </c>
      <c r="J252" t="s">
        <v>32</v>
      </c>
      <c r="K252" t="s">
        <v>354</v>
      </c>
      <c r="L252">
        <v>4</v>
      </c>
      <c r="M252" t="s">
        <v>34</v>
      </c>
      <c r="N252" t="s">
        <v>34</v>
      </c>
      <c r="O252">
        <v>4</v>
      </c>
      <c r="P252" t="s">
        <v>34</v>
      </c>
      <c r="Q252">
        <v>4</v>
      </c>
      <c r="S252">
        <v>5</v>
      </c>
      <c r="T252" t="s">
        <v>355</v>
      </c>
      <c r="V252" t="s">
        <v>813</v>
      </c>
      <c r="W252" t="s">
        <v>61</v>
      </c>
      <c r="X252" t="s">
        <v>54</v>
      </c>
      <c r="Y252">
        <v>4</v>
      </c>
      <c r="Z252" s="2">
        <v>8.9599999999999996E-5</v>
      </c>
      <c r="AA252">
        <v>4</v>
      </c>
    </row>
    <row r="253" spans="1:27" x14ac:dyDescent="0.3">
      <c r="A253">
        <v>252</v>
      </c>
      <c r="B253" t="s">
        <v>819</v>
      </c>
      <c r="C253" t="s">
        <v>820</v>
      </c>
      <c r="D253" t="s">
        <v>50</v>
      </c>
      <c r="E253" t="s">
        <v>50</v>
      </c>
      <c r="F253" t="s">
        <v>375</v>
      </c>
      <c r="G253" t="s">
        <v>30</v>
      </c>
      <c r="H253" t="s">
        <v>44</v>
      </c>
      <c r="I253" t="s">
        <v>821</v>
      </c>
      <c r="J253" t="s">
        <v>32</v>
      </c>
      <c r="K253" t="s">
        <v>354</v>
      </c>
      <c r="L253">
        <v>4</v>
      </c>
      <c r="M253" t="s">
        <v>34</v>
      </c>
      <c r="N253" t="s">
        <v>34</v>
      </c>
      <c r="O253">
        <v>4</v>
      </c>
      <c r="P253" t="s">
        <v>34</v>
      </c>
      <c r="Q253">
        <v>4</v>
      </c>
      <c r="S253">
        <v>25</v>
      </c>
      <c r="T253" t="s">
        <v>355</v>
      </c>
      <c r="V253" t="s">
        <v>220</v>
      </c>
      <c r="W253" t="s">
        <v>220</v>
      </c>
      <c r="X253" t="s">
        <v>54</v>
      </c>
      <c r="Y253">
        <v>4</v>
      </c>
      <c r="Z253">
        <v>4.4780599999999997E-4</v>
      </c>
      <c r="AA253">
        <v>4</v>
      </c>
    </row>
    <row r="254" spans="1:27" x14ac:dyDescent="0.3">
      <c r="A254">
        <v>253</v>
      </c>
      <c r="B254" t="s">
        <v>822</v>
      </c>
      <c r="C254" t="s">
        <v>823</v>
      </c>
      <c r="D254" t="s">
        <v>50</v>
      </c>
      <c r="E254" t="s">
        <v>50</v>
      </c>
      <c r="F254" t="s">
        <v>507</v>
      </c>
      <c r="G254" t="s">
        <v>122</v>
      </c>
      <c r="H254" t="s">
        <v>44</v>
      </c>
      <c r="I254" t="s">
        <v>824</v>
      </c>
      <c r="J254" t="s">
        <v>32</v>
      </c>
      <c r="K254" t="s">
        <v>354</v>
      </c>
      <c r="L254">
        <v>4</v>
      </c>
      <c r="M254" t="s">
        <v>34</v>
      </c>
      <c r="N254" t="s">
        <v>34</v>
      </c>
      <c r="O254">
        <v>4</v>
      </c>
      <c r="P254" t="s">
        <v>34</v>
      </c>
      <c r="Q254">
        <v>4</v>
      </c>
      <c r="S254">
        <v>20</v>
      </c>
      <c r="T254" t="s">
        <v>355</v>
      </c>
      <c r="V254" t="s">
        <v>825</v>
      </c>
      <c r="W254" t="s">
        <v>826</v>
      </c>
      <c r="X254" t="s">
        <v>116</v>
      </c>
      <c r="Y254">
        <v>4</v>
      </c>
      <c r="Z254">
        <v>3.5824499999999998E-4</v>
      </c>
      <c r="AA254">
        <v>4</v>
      </c>
    </row>
    <row r="255" spans="1:27" x14ac:dyDescent="0.3">
      <c r="A255">
        <v>254</v>
      </c>
      <c r="B255" t="s">
        <v>827</v>
      </c>
      <c r="C255" t="s">
        <v>828</v>
      </c>
      <c r="D255" t="s">
        <v>50</v>
      </c>
      <c r="E255" t="s">
        <v>50</v>
      </c>
      <c r="F255" t="s">
        <v>375</v>
      </c>
      <c r="G255" t="s">
        <v>43</v>
      </c>
      <c r="H255" t="s">
        <v>44</v>
      </c>
      <c r="I255" t="s">
        <v>821</v>
      </c>
      <c r="J255" t="s">
        <v>59</v>
      </c>
      <c r="K255" t="s">
        <v>354</v>
      </c>
      <c r="L255">
        <v>4</v>
      </c>
      <c r="M255" t="s">
        <v>34</v>
      </c>
      <c r="N255" t="s">
        <v>34</v>
      </c>
      <c r="O255">
        <v>4</v>
      </c>
      <c r="P255" t="s">
        <v>34</v>
      </c>
      <c r="Q255">
        <v>4</v>
      </c>
      <c r="S255">
        <v>3</v>
      </c>
      <c r="T255" t="s">
        <v>355</v>
      </c>
      <c r="V255" t="s">
        <v>220</v>
      </c>
      <c r="W255" t="s">
        <v>220</v>
      </c>
      <c r="X255" t="s">
        <v>54</v>
      </c>
      <c r="Y255">
        <v>4</v>
      </c>
      <c r="Z255" s="2">
        <v>5.3699999999999997E-5</v>
      </c>
      <c r="AA255">
        <v>5</v>
      </c>
    </row>
    <row r="256" spans="1:27" x14ac:dyDescent="0.3">
      <c r="A256">
        <v>255</v>
      </c>
      <c r="B256" t="s">
        <v>829</v>
      </c>
      <c r="C256" t="s">
        <v>830</v>
      </c>
      <c r="D256" t="s">
        <v>50</v>
      </c>
      <c r="E256" t="s">
        <v>50</v>
      </c>
      <c r="F256" t="s">
        <v>775</v>
      </c>
      <c r="G256" t="s">
        <v>43</v>
      </c>
      <c r="H256" t="s">
        <v>44</v>
      </c>
      <c r="I256" t="s">
        <v>818</v>
      </c>
      <c r="J256" t="s">
        <v>59</v>
      </c>
      <c r="K256" t="s">
        <v>354</v>
      </c>
      <c r="L256">
        <v>4</v>
      </c>
      <c r="M256" t="s">
        <v>34</v>
      </c>
      <c r="N256" t="s">
        <v>34</v>
      </c>
      <c r="O256">
        <v>4</v>
      </c>
      <c r="P256" t="s">
        <v>34</v>
      </c>
      <c r="Q256">
        <v>4</v>
      </c>
      <c r="S256">
        <v>5</v>
      </c>
      <c r="T256" t="s">
        <v>355</v>
      </c>
      <c r="W256" t="s">
        <v>61</v>
      </c>
      <c r="X256" t="s">
        <v>54</v>
      </c>
      <c r="Y256">
        <v>4</v>
      </c>
      <c r="Z256" s="2">
        <v>8.9599999999999996E-5</v>
      </c>
      <c r="AA256">
        <v>5</v>
      </c>
    </row>
    <row r="257" spans="1:27" x14ac:dyDescent="0.3">
      <c r="A257">
        <v>256</v>
      </c>
      <c r="B257" t="s">
        <v>831</v>
      </c>
      <c r="C257" t="s">
        <v>832</v>
      </c>
      <c r="D257" t="s">
        <v>223</v>
      </c>
      <c r="E257" t="s">
        <v>223</v>
      </c>
      <c r="F257" t="s">
        <v>224</v>
      </c>
      <c r="G257" t="s">
        <v>164</v>
      </c>
      <c r="H257" t="s">
        <v>255</v>
      </c>
      <c r="I257" t="s">
        <v>226</v>
      </c>
      <c r="J257" t="s">
        <v>32</v>
      </c>
      <c r="K257" t="s">
        <v>354</v>
      </c>
      <c r="L257">
        <v>4</v>
      </c>
      <c r="M257" t="s">
        <v>34</v>
      </c>
      <c r="N257" t="s">
        <v>34</v>
      </c>
      <c r="O257" t="s">
        <v>34</v>
      </c>
      <c r="P257">
        <v>4</v>
      </c>
      <c r="Q257" t="s">
        <v>34</v>
      </c>
      <c r="R257">
        <v>0.25</v>
      </c>
      <c r="S257">
        <v>35</v>
      </c>
      <c r="T257" t="s">
        <v>355</v>
      </c>
      <c r="V257" t="s">
        <v>317</v>
      </c>
      <c r="W257" t="s">
        <v>833</v>
      </c>
      <c r="Y257">
        <v>4</v>
      </c>
      <c r="Z257">
        <v>6.2692800000000001E-4</v>
      </c>
      <c r="AA257">
        <v>2</v>
      </c>
    </row>
    <row r="258" spans="1:27" x14ac:dyDescent="0.3">
      <c r="A258">
        <v>257</v>
      </c>
      <c r="B258" t="s">
        <v>834</v>
      </c>
      <c r="C258" t="s">
        <v>835</v>
      </c>
      <c r="D258" t="s">
        <v>223</v>
      </c>
      <c r="E258" t="s">
        <v>223</v>
      </c>
      <c r="F258" t="s">
        <v>501</v>
      </c>
      <c r="G258" t="s">
        <v>346</v>
      </c>
      <c r="H258" t="s">
        <v>255</v>
      </c>
      <c r="I258" t="s">
        <v>502</v>
      </c>
      <c r="J258" t="s">
        <v>45</v>
      </c>
      <c r="K258" t="s">
        <v>354</v>
      </c>
      <c r="L258">
        <v>4</v>
      </c>
      <c r="M258" t="s">
        <v>34</v>
      </c>
      <c r="N258">
        <v>1</v>
      </c>
      <c r="O258">
        <v>1</v>
      </c>
      <c r="P258" t="s">
        <v>34</v>
      </c>
      <c r="Q258" t="s">
        <v>34</v>
      </c>
      <c r="R258">
        <v>2</v>
      </c>
      <c r="S258">
        <v>0</v>
      </c>
      <c r="T258" t="s">
        <v>355</v>
      </c>
      <c r="Y258">
        <v>4</v>
      </c>
      <c r="Z258">
        <v>0</v>
      </c>
      <c r="AA258">
        <v>9</v>
      </c>
    </row>
    <row r="259" spans="1:27" x14ac:dyDescent="0.3">
      <c r="A259">
        <v>258</v>
      </c>
      <c r="B259" t="s">
        <v>836</v>
      </c>
      <c r="C259" t="s">
        <v>837</v>
      </c>
      <c r="D259" t="s">
        <v>223</v>
      </c>
      <c r="E259" t="s">
        <v>223</v>
      </c>
      <c r="F259" t="s">
        <v>293</v>
      </c>
      <c r="G259" t="s">
        <v>164</v>
      </c>
      <c r="H259" t="s">
        <v>255</v>
      </c>
      <c r="I259" t="s">
        <v>294</v>
      </c>
      <c r="J259" t="s">
        <v>32</v>
      </c>
      <c r="K259" t="s">
        <v>354</v>
      </c>
      <c r="L259">
        <v>5</v>
      </c>
      <c r="M259" t="s">
        <v>34</v>
      </c>
      <c r="N259" t="s">
        <v>34</v>
      </c>
      <c r="O259">
        <v>5</v>
      </c>
      <c r="P259" t="s">
        <v>34</v>
      </c>
      <c r="Q259" t="s">
        <v>34</v>
      </c>
      <c r="R259">
        <v>5</v>
      </c>
      <c r="S259">
        <v>10</v>
      </c>
      <c r="T259" t="s">
        <v>355</v>
      </c>
      <c r="V259" t="s">
        <v>220</v>
      </c>
      <c r="W259" t="s">
        <v>220</v>
      </c>
      <c r="Y259">
        <v>5</v>
      </c>
      <c r="Z259">
        <v>2.2390299999999999E-4</v>
      </c>
      <c r="AA259">
        <v>2</v>
      </c>
    </row>
    <row r="260" spans="1:27" x14ac:dyDescent="0.3">
      <c r="A260">
        <v>259</v>
      </c>
      <c r="B260" t="s">
        <v>838</v>
      </c>
      <c r="C260" t="s">
        <v>839</v>
      </c>
      <c r="D260" t="s">
        <v>50</v>
      </c>
      <c r="E260" t="s">
        <v>50</v>
      </c>
      <c r="F260" t="s">
        <v>840</v>
      </c>
      <c r="G260" t="s">
        <v>43</v>
      </c>
      <c r="H260" t="s">
        <v>44</v>
      </c>
      <c r="I260" t="s">
        <v>286</v>
      </c>
      <c r="J260" t="s">
        <v>32</v>
      </c>
      <c r="K260" t="s">
        <v>354</v>
      </c>
      <c r="L260">
        <v>5</v>
      </c>
      <c r="M260" t="s">
        <v>34</v>
      </c>
      <c r="N260" t="s">
        <v>34</v>
      </c>
      <c r="O260">
        <v>5</v>
      </c>
      <c r="P260" t="s">
        <v>34</v>
      </c>
      <c r="Q260">
        <v>5</v>
      </c>
      <c r="S260">
        <v>10</v>
      </c>
      <c r="T260" t="s">
        <v>355</v>
      </c>
      <c r="V260" t="s">
        <v>165</v>
      </c>
      <c r="W260" t="s">
        <v>61</v>
      </c>
      <c r="X260" t="s">
        <v>82</v>
      </c>
      <c r="Y260">
        <v>5</v>
      </c>
      <c r="Z260">
        <v>2.2390299999999999E-4</v>
      </c>
      <c r="AA260">
        <v>4</v>
      </c>
    </row>
    <row r="261" spans="1:27" x14ac:dyDescent="0.3">
      <c r="A261">
        <v>260</v>
      </c>
      <c r="B261" t="s">
        <v>841</v>
      </c>
      <c r="C261" t="s">
        <v>842</v>
      </c>
      <c r="D261" t="s">
        <v>50</v>
      </c>
      <c r="E261" t="s">
        <v>50</v>
      </c>
      <c r="F261" t="s">
        <v>507</v>
      </c>
      <c r="G261" t="s">
        <v>164</v>
      </c>
      <c r="H261" t="s">
        <v>255</v>
      </c>
      <c r="J261" t="s">
        <v>32</v>
      </c>
      <c r="K261" t="s">
        <v>354</v>
      </c>
      <c r="L261">
        <v>5</v>
      </c>
      <c r="M261" t="s">
        <v>34</v>
      </c>
      <c r="N261" t="s">
        <v>34</v>
      </c>
      <c r="O261">
        <v>5</v>
      </c>
      <c r="P261" t="s">
        <v>34</v>
      </c>
      <c r="Q261">
        <v>5</v>
      </c>
      <c r="S261">
        <v>1</v>
      </c>
      <c r="T261" t="s">
        <v>355</v>
      </c>
      <c r="V261" t="s">
        <v>843</v>
      </c>
      <c r="W261" t="s">
        <v>378</v>
      </c>
      <c r="X261" t="s">
        <v>844</v>
      </c>
      <c r="Y261">
        <v>5</v>
      </c>
      <c r="Z261" s="2">
        <v>2.2399999999999999E-5</v>
      </c>
      <c r="AA261">
        <v>4</v>
      </c>
    </row>
    <row r="262" spans="1:27" x14ac:dyDescent="0.3">
      <c r="A262">
        <v>261</v>
      </c>
      <c r="B262" t="s">
        <v>834</v>
      </c>
      <c r="C262" t="s">
        <v>845</v>
      </c>
      <c r="D262" t="s">
        <v>28</v>
      </c>
      <c r="E262" t="s">
        <v>28</v>
      </c>
      <c r="F262" t="s">
        <v>846</v>
      </c>
      <c r="J262" t="s">
        <v>59</v>
      </c>
      <c r="K262" t="s">
        <v>354</v>
      </c>
      <c r="L262">
        <v>5</v>
      </c>
      <c r="M262">
        <v>2</v>
      </c>
      <c r="N262">
        <v>3</v>
      </c>
      <c r="O262" t="s">
        <v>34</v>
      </c>
      <c r="P262" t="s">
        <v>34</v>
      </c>
      <c r="Q262" t="s">
        <v>34</v>
      </c>
      <c r="S262">
        <v>0</v>
      </c>
      <c r="T262" t="s">
        <v>355</v>
      </c>
      <c r="Y262">
        <v>5</v>
      </c>
      <c r="Z262">
        <v>0</v>
      </c>
      <c r="AA262">
        <v>1</v>
      </c>
    </row>
    <row r="263" spans="1:27" x14ac:dyDescent="0.3">
      <c r="A263">
        <v>262</v>
      </c>
      <c r="B263" t="s">
        <v>847</v>
      </c>
      <c r="C263" t="s">
        <v>848</v>
      </c>
      <c r="D263" t="s">
        <v>50</v>
      </c>
      <c r="E263" t="s">
        <v>50</v>
      </c>
      <c r="F263" t="s">
        <v>335</v>
      </c>
      <c r="G263" t="s">
        <v>346</v>
      </c>
      <c r="H263" t="s">
        <v>255</v>
      </c>
      <c r="I263" t="s">
        <v>849</v>
      </c>
      <c r="J263" t="s">
        <v>32</v>
      </c>
      <c r="K263" t="s">
        <v>354</v>
      </c>
      <c r="L263">
        <v>6</v>
      </c>
      <c r="M263" t="s">
        <v>34</v>
      </c>
      <c r="N263" t="s">
        <v>34</v>
      </c>
      <c r="O263">
        <v>6</v>
      </c>
      <c r="P263" t="s">
        <v>34</v>
      </c>
      <c r="Q263">
        <v>6</v>
      </c>
      <c r="S263">
        <v>15</v>
      </c>
      <c r="T263" t="s">
        <v>355</v>
      </c>
      <c r="X263" t="s">
        <v>116</v>
      </c>
      <c r="Y263">
        <v>6</v>
      </c>
      <c r="Z263">
        <v>4.03025E-4</v>
      </c>
      <c r="AA263">
        <v>4</v>
      </c>
    </row>
    <row r="264" spans="1:27" x14ac:dyDescent="0.3">
      <c r="A264">
        <v>263</v>
      </c>
      <c r="B264" t="s">
        <v>850</v>
      </c>
      <c r="C264" t="s">
        <v>851</v>
      </c>
      <c r="D264" t="s">
        <v>223</v>
      </c>
      <c r="E264" t="s">
        <v>223</v>
      </c>
      <c r="F264" t="s">
        <v>501</v>
      </c>
      <c r="G264" t="s">
        <v>43</v>
      </c>
      <c r="H264" t="s">
        <v>44</v>
      </c>
      <c r="I264" t="s">
        <v>502</v>
      </c>
      <c r="J264" t="s">
        <v>32</v>
      </c>
      <c r="K264" t="s">
        <v>354</v>
      </c>
      <c r="L264">
        <v>7</v>
      </c>
      <c r="M264" t="s">
        <v>34</v>
      </c>
      <c r="N264">
        <v>1</v>
      </c>
      <c r="O264">
        <v>3</v>
      </c>
      <c r="P264" t="s">
        <v>34</v>
      </c>
      <c r="Q264">
        <v>1</v>
      </c>
      <c r="R264">
        <v>1</v>
      </c>
      <c r="S264">
        <v>6</v>
      </c>
      <c r="T264" t="s">
        <v>355</v>
      </c>
      <c r="V264" t="s">
        <v>852</v>
      </c>
      <c r="W264" t="s">
        <v>853</v>
      </c>
      <c r="Y264">
        <v>7</v>
      </c>
      <c r="Z264">
        <v>1.8807900000000001E-4</v>
      </c>
      <c r="AA264">
        <v>2</v>
      </c>
    </row>
    <row r="265" spans="1:27" x14ac:dyDescent="0.3">
      <c r="A265">
        <v>264</v>
      </c>
      <c r="B265" t="s">
        <v>854</v>
      </c>
      <c r="C265" t="s">
        <v>855</v>
      </c>
      <c r="D265" t="s">
        <v>223</v>
      </c>
      <c r="E265" t="s">
        <v>223</v>
      </c>
      <c r="F265" t="s">
        <v>324</v>
      </c>
      <c r="G265" t="s">
        <v>164</v>
      </c>
      <c r="H265" t="s">
        <v>255</v>
      </c>
      <c r="I265" t="s">
        <v>325</v>
      </c>
      <c r="J265" t="s">
        <v>32</v>
      </c>
      <c r="K265" t="s">
        <v>354</v>
      </c>
      <c r="L265">
        <v>8</v>
      </c>
      <c r="M265" t="s">
        <v>34</v>
      </c>
      <c r="N265" t="s">
        <v>34</v>
      </c>
      <c r="O265" t="s">
        <v>34</v>
      </c>
      <c r="P265">
        <v>8</v>
      </c>
      <c r="Q265" t="s">
        <v>34</v>
      </c>
      <c r="S265">
        <v>5</v>
      </c>
      <c r="T265" t="s">
        <v>355</v>
      </c>
      <c r="V265" t="s">
        <v>312</v>
      </c>
      <c r="W265" t="s">
        <v>347</v>
      </c>
      <c r="Y265">
        <v>8</v>
      </c>
      <c r="Z265">
        <v>1.7912200000000001E-4</v>
      </c>
      <c r="AA265">
        <v>2</v>
      </c>
    </row>
    <row r="266" spans="1:27" x14ac:dyDescent="0.3">
      <c r="A266">
        <v>265</v>
      </c>
      <c r="B266" t="s">
        <v>856</v>
      </c>
      <c r="C266" t="s">
        <v>857</v>
      </c>
      <c r="D266" t="s">
        <v>119</v>
      </c>
      <c r="E266" t="s">
        <v>858</v>
      </c>
      <c r="G266" t="s">
        <v>368</v>
      </c>
      <c r="H266" t="s">
        <v>96</v>
      </c>
      <c r="I266" t="s">
        <v>859</v>
      </c>
      <c r="J266" t="s">
        <v>32</v>
      </c>
      <c r="K266" t="s">
        <v>354</v>
      </c>
      <c r="L266">
        <v>10</v>
      </c>
      <c r="M266" t="s">
        <v>34</v>
      </c>
      <c r="N266" t="s">
        <v>34</v>
      </c>
      <c r="O266">
        <v>10</v>
      </c>
      <c r="P266" t="s">
        <v>34</v>
      </c>
      <c r="Q266">
        <v>10</v>
      </c>
      <c r="S266">
        <v>300</v>
      </c>
      <c r="T266" t="s">
        <v>355</v>
      </c>
      <c r="V266" t="s">
        <v>860</v>
      </c>
      <c r="W266" t="s">
        <v>860</v>
      </c>
      <c r="X266" t="s">
        <v>54</v>
      </c>
      <c r="Y266">
        <v>10</v>
      </c>
      <c r="Z266">
        <v>1.3434178999999999E-2</v>
      </c>
      <c r="AA266">
        <v>7</v>
      </c>
    </row>
    <row r="267" spans="1:27" x14ac:dyDescent="0.3">
      <c r="A267">
        <v>266</v>
      </c>
      <c r="B267" t="s">
        <v>834</v>
      </c>
      <c r="C267" t="s">
        <v>861</v>
      </c>
      <c r="D267" t="s">
        <v>28</v>
      </c>
      <c r="E267" t="s">
        <v>28</v>
      </c>
      <c r="F267" t="s">
        <v>862</v>
      </c>
      <c r="J267" t="s">
        <v>32</v>
      </c>
      <c r="K267" t="s">
        <v>354</v>
      </c>
      <c r="L267">
        <v>10</v>
      </c>
      <c r="M267">
        <v>0</v>
      </c>
      <c r="N267">
        <v>0</v>
      </c>
      <c r="O267">
        <v>10</v>
      </c>
      <c r="P267">
        <v>0</v>
      </c>
      <c r="Q267">
        <v>0</v>
      </c>
      <c r="R267">
        <v>0</v>
      </c>
      <c r="S267">
        <v>0</v>
      </c>
      <c r="T267" t="s">
        <v>355</v>
      </c>
      <c r="Y267">
        <v>10</v>
      </c>
      <c r="Z267">
        <v>0</v>
      </c>
      <c r="AA267">
        <v>1</v>
      </c>
    </row>
    <row r="268" spans="1:27" x14ac:dyDescent="0.3">
      <c r="A268">
        <v>267</v>
      </c>
      <c r="B268" t="s">
        <v>863</v>
      </c>
      <c r="C268" t="s">
        <v>864</v>
      </c>
      <c r="D268" t="s">
        <v>223</v>
      </c>
      <c r="E268" t="s">
        <v>223</v>
      </c>
      <c r="F268" t="s">
        <v>501</v>
      </c>
      <c r="G268" t="s">
        <v>346</v>
      </c>
      <c r="H268" t="s">
        <v>255</v>
      </c>
      <c r="I268" t="s">
        <v>502</v>
      </c>
      <c r="J268" t="s">
        <v>32</v>
      </c>
      <c r="K268" t="s">
        <v>387</v>
      </c>
      <c r="L268">
        <v>13</v>
      </c>
      <c r="M268" t="s">
        <v>34</v>
      </c>
      <c r="N268" t="s">
        <v>34</v>
      </c>
      <c r="O268">
        <v>3</v>
      </c>
      <c r="P268" t="s">
        <v>34</v>
      </c>
      <c r="Q268" t="s">
        <v>34</v>
      </c>
      <c r="R268">
        <v>10</v>
      </c>
      <c r="S268">
        <v>700</v>
      </c>
      <c r="T268" t="s">
        <v>355</v>
      </c>
      <c r="V268" t="s">
        <v>865</v>
      </c>
      <c r="W268" t="s">
        <v>866</v>
      </c>
      <c r="Y268">
        <v>13</v>
      </c>
      <c r="Z268">
        <v>4.0750344000000001E-2</v>
      </c>
      <c r="AA268">
        <v>2</v>
      </c>
    </row>
    <row r="269" spans="1:27" x14ac:dyDescent="0.3">
      <c r="A269">
        <v>268</v>
      </c>
      <c r="B269" t="s">
        <v>867</v>
      </c>
      <c r="C269" t="s">
        <v>868</v>
      </c>
      <c r="D269" t="s">
        <v>223</v>
      </c>
      <c r="E269" t="s">
        <v>223</v>
      </c>
      <c r="F269" t="s">
        <v>869</v>
      </c>
      <c r="G269" t="s">
        <v>40</v>
      </c>
      <c r="H269" t="s">
        <v>255</v>
      </c>
      <c r="I269" t="s">
        <v>294</v>
      </c>
      <c r="J269" t="s">
        <v>32</v>
      </c>
      <c r="K269" t="s">
        <v>354</v>
      </c>
      <c r="L269">
        <v>15</v>
      </c>
      <c r="M269" t="s">
        <v>34</v>
      </c>
      <c r="N269" t="s">
        <v>34</v>
      </c>
      <c r="O269">
        <v>15</v>
      </c>
      <c r="P269" t="s">
        <v>34</v>
      </c>
      <c r="Q269" t="s">
        <v>34</v>
      </c>
      <c r="R269">
        <v>15</v>
      </c>
      <c r="S269">
        <v>120</v>
      </c>
      <c r="T269" t="s">
        <v>355</v>
      </c>
      <c r="V269" t="s">
        <v>220</v>
      </c>
      <c r="W269" t="s">
        <v>220</v>
      </c>
      <c r="Y269">
        <v>15</v>
      </c>
      <c r="Z269">
        <v>8.0605079999999992E-3</v>
      </c>
      <c r="AA269">
        <v>2</v>
      </c>
    </row>
    <row r="270" spans="1:27" x14ac:dyDescent="0.3">
      <c r="A270">
        <v>269</v>
      </c>
      <c r="B270" t="s">
        <v>870</v>
      </c>
      <c r="C270" t="s">
        <v>871</v>
      </c>
      <c r="D270" t="s">
        <v>50</v>
      </c>
      <c r="E270" t="s">
        <v>50</v>
      </c>
      <c r="F270" t="s">
        <v>335</v>
      </c>
      <c r="G270" t="s">
        <v>95</v>
      </c>
      <c r="H270" t="s">
        <v>96</v>
      </c>
      <c r="I270" t="s">
        <v>336</v>
      </c>
      <c r="J270" t="s">
        <v>32</v>
      </c>
      <c r="K270" t="s">
        <v>387</v>
      </c>
      <c r="L270">
        <v>20</v>
      </c>
      <c r="M270" t="s">
        <v>34</v>
      </c>
      <c r="N270" t="s">
        <v>34</v>
      </c>
      <c r="O270">
        <v>20</v>
      </c>
      <c r="P270" t="s">
        <v>34</v>
      </c>
      <c r="Q270">
        <v>26</v>
      </c>
      <c r="R270">
        <v>4</v>
      </c>
      <c r="S270">
        <v>2500</v>
      </c>
      <c r="T270" t="s">
        <v>355</v>
      </c>
      <c r="V270" t="s">
        <v>65</v>
      </c>
      <c r="W270" t="s">
        <v>338</v>
      </c>
      <c r="X270" t="s">
        <v>82</v>
      </c>
      <c r="Y270">
        <v>20</v>
      </c>
      <c r="Z270">
        <v>0.223902987</v>
      </c>
      <c r="AA270">
        <v>4</v>
      </c>
    </row>
    <row r="271" spans="1:27" x14ac:dyDescent="0.3">
      <c r="A271">
        <v>270</v>
      </c>
      <c r="B271" t="s">
        <v>872</v>
      </c>
      <c r="C271" t="s">
        <v>873</v>
      </c>
      <c r="D271" t="s">
        <v>223</v>
      </c>
      <c r="E271" t="s">
        <v>223</v>
      </c>
      <c r="F271" t="s">
        <v>874</v>
      </c>
      <c r="G271" t="s">
        <v>40</v>
      </c>
      <c r="H271" t="s">
        <v>255</v>
      </c>
      <c r="I271" t="s">
        <v>875</v>
      </c>
      <c r="J271" t="s">
        <v>32</v>
      </c>
      <c r="K271" t="s">
        <v>354</v>
      </c>
      <c r="L271">
        <v>20</v>
      </c>
      <c r="M271" t="s">
        <v>34</v>
      </c>
      <c r="N271" t="s">
        <v>34</v>
      </c>
      <c r="O271" t="s">
        <v>34</v>
      </c>
      <c r="P271" t="s">
        <v>34</v>
      </c>
      <c r="Q271" t="s">
        <v>34</v>
      </c>
      <c r="S271">
        <v>10</v>
      </c>
      <c r="T271" t="s">
        <v>355</v>
      </c>
      <c r="Y271">
        <v>20</v>
      </c>
      <c r="Z271">
        <v>8.9561199999999995E-4</v>
      </c>
      <c r="AA271">
        <v>2</v>
      </c>
    </row>
    <row r="272" spans="1:27" x14ac:dyDescent="0.3">
      <c r="A272">
        <v>271</v>
      </c>
      <c r="B272" t="s">
        <v>876</v>
      </c>
      <c r="C272" t="s">
        <v>877</v>
      </c>
      <c r="D272" t="s">
        <v>50</v>
      </c>
      <c r="E272" t="s">
        <v>50</v>
      </c>
      <c r="G272" t="s">
        <v>346</v>
      </c>
      <c r="H272" t="s">
        <v>255</v>
      </c>
      <c r="I272" t="s">
        <v>878</v>
      </c>
      <c r="J272" t="s">
        <v>32</v>
      </c>
      <c r="K272" t="s">
        <v>354</v>
      </c>
      <c r="L272">
        <v>26</v>
      </c>
      <c r="M272" t="s">
        <v>34</v>
      </c>
      <c r="N272" t="s">
        <v>34</v>
      </c>
      <c r="O272">
        <v>26</v>
      </c>
      <c r="P272" t="s">
        <v>34</v>
      </c>
      <c r="Q272">
        <v>26</v>
      </c>
      <c r="S272">
        <v>1</v>
      </c>
      <c r="T272" t="s">
        <v>355</v>
      </c>
      <c r="X272" t="s">
        <v>54</v>
      </c>
      <c r="Y272">
        <v>26</v>
      </c>
      <c r="Z272">
        <v>1.1642999999999999E-4</v>
      </c>
      <c r="AA272">
        <v>4</v>
      </c>
    </row>
    <row r="273" spans="1:27" x14ac:dyDescent="0.3">
      <c r="A273">
        <v>272</v>
      </c>
      <c r="B273" t="s">
        <v>834</v>
      </c>
      <c r="C273" t="s">
        <v>879</v>
      </c>
      <c r="D273" t="s">
        <v>28</v>
      </c>
      <c r="E273" t="s">
        <v>28</v>
      </c>
      <c r="F273" t="s">
        <v>880</v>
      </c>
      <c r="I273" t="s">
        <v>31</v>
      </c>
      <c r="J273" t="s">
        <v>32</v>
      </c>
      <c r="K273" t="s">
        <v>354</v>
      </c>
      <c r="L273">
        <v>34</v>
      </c>
      <c r="M273">
        <v>8</v>
      </c>
      <c r="N273">
        <v>23</v>
      </c>
      <c r="O273">
        <v>3</v>
      </c>
      <c r="P273">
        <v>0</v>
      </c>
      <c r="Q273">
        <v>0</v>
      </c>
      <c r="R273">
        <v>0</v>
      </c>
      <c r="S273">
        <v>0</v>
      </c>
      <c r="T273" t="s">
        <v>355</v>
      </c>
      <c r="Y273">
        <v>34</v>
      </c>
      <c r="Z273">
        <v>0</v>
      </c>
      <c r="AA273">
        <v>1</v>
      </c>
    </row>
    <row r="274" spans="1:27" x14ac:dyDescent="0.3">
      <c r="A274">
        <v>273</v>
      </c>
      <c r="B274" t="s">
        <v>881</v>
      </c>
      <c r="C274" t="s">
        <v>882</v>
      </c>
      <c r="D274" t="s">
        <v>28</v>
      </c>
      <c r="E274" t="s">
        <v>28</v>
      </c>
      <c r="F274" t="s">
        <v>883</v>
      </c>
      <c r="G274" t="s">
        <v>95</v>
      </c>
      <c r="I274" t="s">
        <v>31</v>
      </c>
      <c r="J274" t="s">
        <v>59</v>
      </c>
      <c r="K274" t="s">
        <v>387</v>
      </c>
      <c r="L274">
        <v>101</v>
      </c>
      <c r="M274">
        <v>1</v>
      </c>
      <c r="N274">
        <v>3</v>
      </c>
      <c r="O274">
        <v>97</v>
      </c>
      <c r="P274" t="s">
        <v>34</v>
      </c>
      <c r="Q274">
        <v>5</v>
      </c>
      <c r="R274">
        <v>1</v>
      </c>
      <c r="S274">
        <v>250</v>
      </c>
      <c r="T274" t="s">
        <v>355</v>
      </c>
      <c r="V274" t="s">
        <v>884</v>
      </c>
      <c r="Y274">
        <v>101</v>
      </c>
      <c r="Z274">
        <v>0.113071009</v>
      </c>
      <c r="AA274">
        <v>8</v>
      </c>
    </row>
    <row r="275" spans="1:27" x14ac:dyDescent="0.3">
      <c r="A275">
        <v>274</v>
      </c>
      <c r="B275" t="s">
        <v>885</v>
      </c>
      <c r="C275" t="s">
        <v>886</v>
      </c>
      <c r="D275" t="s">
        <v>223</v>
      </c>
      <c r="E275" t="s">
        <v>223</v>
      </c>
      <c r="F275" t="s">
        <v>324</v>
      </c>
      <c r="G275" t="s">
        <v>346</v>
      </c>
      <c r="H275" t="s">
        <v>255</v>
      </c>
      <c r="I275" t="s">
        <v>325</v>
      </c>
      <c r="J275" t="s">
        <v>32</v>
      </c>
      <c r="K275" t="s">
        <v>354</v>
      </c>
      <c r="L275">
        <v>0</v>
      </c>
      <c r="M275" t="s">
        <v>34</v>
      </c>
      <c r="N275" t="s">
        <v>34</v>
      </c>
      <c r="O275" t="s">
        <v>34</v>
      </c>
      <c r="P275" t="s">
        <v>34</v>
      </c>
      <c r="Q275" t="s">
        <v>34</v>
      </c>
      <c r="S275">
        <v>3</v>
      </c>
      <c r="T275" t="s">
        <v>355</v>
      </c>
      <c r="V275" t="s">
        <v>317</v>
      </c>
      <c r="W275" t="s">
        <v>887</v>
      </c>
      <c r="Y275">
        <v>0</v>
      </c>
      <c r="Z275">
        <v>0</v>
      </c>
      <c r="AA275">
        <v>2</v>
      </c>
    </row>
    <row r="276" spans="1:27" x14ac:dyDescent="0.3">
      <c r="A276">
        <v>275</v>
      </c>
      <c r="B276" t="s">
        <v>888</v>
      </c>
      <c r="C276" t="s">
        <v>889</v>
      </c>
      <c r="D276" t="s">
        <v>28</v>
      </c>
      <c r="E276" t="s">
        <v>28</v>
      </c>
      <c r="F276" t="s">
        <v>29</v>
      </c>
      <c r="G276" t="s">
        <v>30</v>
      </c>
      <c r="I276" t="s">
        <v>31</v>
      </c>
      <c r="J276" t="s">
        <v>32</v>
      </c>
      <c r="K276" t="s">
        <v>354</v>
      </c>
      <c r="L276">
        <v>0</v>
      </c>
      <c r="M276" t="s">
        <v>34</v>
      </c>
      <c r="N276" t="s">
        <v>34</v>
      </c>
      <c r="O276" t="s">
        <v>34</v>
      </c>
      <c r="P276" t="s">
        <v>34</v>
      </c>
      <c r="Q276" t="s">
        <v>34</v>
      </c>
      <c r="S276">
        <v>60</v>
      </c>
      <c r="T276" t="s">
        <v>355</v>
      </c>
      <c r="V276" s="1" t="s">
        <v>890</v>
      </c>
      <c r="W276" t="s">
        <v>891</v>
      </c>
      <c r="Y276">
        <v>0</v>
      </c>
      <c r="Z276">
        <v>0</v>
      </c>
      <c r="AA276">
        <v>1</v>
      </c>
    </row>
    <row r="277" spans="1:27" x14ac:dyDescent="0.3">
      <c r="A277">
        <v>276</v>
      </c>
      <c r="B277" t="s">
        <v>892</v>
      </c>
      <c r="C277" t="s">
        <v>893</v>
      </c>
      <c r="D277" t="s">
        <v>28</v>
      </c>
      <c r="E277" t="s">
        <v>28</v>
      </c>
      <c r="F277" t="s">
        <v>29</v>
      </c>
      <c r="G277" t="s">
        <v>164</v>
      </c>
      <c r="I277" t="s">
        <v>31</v>
      </c>
      <c r="J277" t="s">
        <v>32</v>
      </c>
      <c r="K277" t="s">
        <v>354</v>
      </c>
      <c r="L277">
        <v>0</v>
      </c>
      <c r="M277" t="s">
        <v>34</v>
      </c>
      <c r="N277" t="s">
        <v>34</v>
      </c>
      <c r="O277" t="s">
        <v>34</v>
      </c>
      <c r="P277" t="s">
        <v>34</v>
      </c>
      <c r="Q277" t="s">
        <v>34</v>
      </c>
      <c r="S277">
        <v>6</v>
      </c>
      <c r="T277" t="s">
        <v>355</v>
      </c>
      <c r="V277" t="s">
        <v>165</v>
      </c>
      <c r="W277" t="s">
        <v>166</v>
      </c>
      <c r="Y277">
        <v>0</v>
      </c>
      <c r="Z277">
        <v>0</v>
      </c>
      <c r="AA277">
        <v>1</v>
      </c>
    </row>
    <row r="278" spans="1:27" x14ac:dyDescent="0.3">
      <c r="A278">
        <v>277</v>
      </c>
      <c r="B278" t="s">
        <v>894</v>
      </c>
      <c r="C278" t="s">
        <v>895</v>
      </c>
      <c r="D278" t="s">
        <v>223</v>
      </c>
      <c r="E278" t="s">
        <v>223</v>
      </c>
      <c r="F278" t="s">
        <v>224</v>
      </c>
      <c r="G278" t="s">
        <v>43</v>
      </c>
      <c r="H278" t="s">
        <v>44</v>
      </c>
      <c r="I278" t="s">
        <v>226</v>
      </c>
      <c r="J278" t="s">
        <v>32</v>
      </c>
      <c r="K278" t="s">
        <v>387</v>
      </c>
      <c r="L278">
        <v>0.25</v>
      </c>
      <c r="M278" t="s">
        <v>34</v>
      </c>
      <c r="N278" t="s">
        <v>34</v>
      </c>
      <c r="O278">
        <v>0.25</v>
      </c>
      <c r="P278" t="s">
        <v>34</v>
      </c>
      <c r="Q278" t="s">
        <v>34</v>
      </c>
      <c r="S278">
        <v>20</v>
      </c>
      <c r="T278" t="s">
        <v>896</v>
      </c>
      <c r="V278" t="s">
        <v>897</v>
      </c>
      <c r="W278" t="s">
        <v>898</v>
      </c>
      <c r="Y278">
        <v>0.25</v>
      </c>
      <c r="Z278" s="2">
        <v>4.4799999999999998E-5</v>
      </c>
      <c r="AA278">
        <v>2</v>
      </c>
    </row>
    <row r="279" spans="1:27" x14ac:dyDescent="0.3">
      <c r="A279">
        <v>278</v>
      </c>
      <c r="B279" t="s">
        <v>899</v>
      </c>
      <c r="C279" t="s">
        <v>900</v>
      </c>
      <c r="D279" t="s">
        <v>28</v>
      </c>
      <c r="E279" t="s">
        <v>28</v>
      </c>
      <c r="F279" t="s">
        <v>29</v>
      </c>
      <c r="G279" t="s">
        <v>164</v>
      </c>
      <c r="I279" t="s">
        <v>31</v>
      </c>
      <c r="J279" t="s">
        <v>32</v>
      </c>
      <c r="K279" t="s">
        <v>387</v>
      </c>
      <c r="L279">
        <v>0.3</v>
      </c>
      <c r="M279" t="s">
        <v>34</v>
      </c>
      <c r="N279" t="s">
        <v>34</v>
      </c>
      <c r="O279" t="s">
        <v>34</v>
      </c>
      <c r="P279">
        <v>0.3</v>
      </c>
      <c r="Q279" t="s">
        <v>34</v>
      </c>
      <c r="S279">
        <v>4</v>
      </c>
      <c r="T279" t="s">
        <v>896</v>
      </c>
      <c r="V279">
        <v>0</v>
      </c>
      <c r="Y279">
        <v>0.3</v>
      </c>
      <c r="Z279" s="2">
        <v>1.0699999999999999E-5</v>
      </c>
      <c r="AA279">
        <v>1</v>
      </c>
    </row>
    <row r="280" spans="1:27" x14ac:dyDescent="0.3">
      <c r="A280">
        <v>279</v>
      </c>
      <c r="B280" t="s">
        <v>901</v>
      </c>
      <c r="C280" t="s">
        <v>902</v>
      </c>
      <c r="D280" t="s">
        <v>223</v>
      </c>
      <c r="E280" t="s">
        <v>223</v>
      </c>
      <c r="F280" t="s">
        <v>224</v>
      </c>
      <c r="G280" t="s">
        <v>43</v>
      </c>
      <c r="H280" t="s">
        <v>44</v>
      </c>
      <c r="I280" t="s">
        <v>226</v>
      </c>
      <c r="J280" t="s">
        <v>32</v>
      </c>
      <c r="K280" t="s">
        <v>387</v>
      </c>
      <c r="L280">
        <v>0.5</v>
      </c>
      <c r="M280" t="s">
        <v>34</v>
      </c>
      <c r="N280">
        <v>0.5</v>
      </c>
      <c r="O280" t="s">
        <v>34</v>
      </c>
      <c r="P280" t="s">
        <v>34</v>
      </c>
      <c r="Q280" t="s">
        <v>34</v>
      </c>
      <c r="S280">
        <v>20</v>
      </c>
      <c r="T280" t="s">
        <v>896</v>
      </c>
      <c r="V280" t="s">
        <v>903</v>
      </c>
      <c r="W280" t="s">
        <v>833</v>
      </c>
      <c r="Y280">
        <v>0.5</v>
      </c>
      <c r="Z280" s="2">
        <v>8.9599999999999996E-5</v>
      </c>
      <c r="AA280">
        <v>2</v>
      </c>
    </row>
    <row r="281" spans="1:27" x14ac:dyDescent="0.3">
      <c r="A281">
        <v>280</v>
      </c>
      <c r="B281" t="s">
        <v>904</v>
      </c>
      <c r="C281" t="s">
        <v>905</v>
      </c>
      <c r="D281" t="s">
        <v>28</v>
      </c>
      <c r="E281" t="s">
        <v>28</v>
      </c>
      <c r="F281" t="s">
        <v>29</v>
      </c>
      <c r="G281" t="s">
        <v>451</v>
      </c>
      <c r="I281" t="s">
        <v>31</v>
      </c>
      <c r="J281" t="s">
        <v>32</v>
      </c>
      <c r="K281" t="s">
        <v>387</v>
      </c>
      <c r="L281">
        <v>1</v>
      </c>
      <c r="M281" t="s">
        <v>34</v>
      </c>
      <c r="N281" t="s">
        <v>34</v>
      </c>
      <c r="O281" t="s">
        <v>34</v>
      </c>
      <c r="P281">
        <v>1</v>
      </c>
      <c r="Q281" t="s">
        <v>34</v>
      </c>
      <c r="S281">
        <v>22</v>
      </c>
      <c r="T281" t="s">
        <v>896</v>
      </c>
      <c r="V281" s="1" t="s">
        <v>351</v>
      </c>
      <c r="Y281">
        <v>1</v>
      </c>
      <c r="Z281">
        <v>1.97035E-4</v>
      </c>
      <c r="AA281">
        <v>1</v>
      </c>
    </row>
    <row r="282" spans="1:27" x14ac:dyDescent="0.3">
      <c r="A282">
        <v>281</v>
      </c>
      <c r="B282" t="s">
        <v>906</v>
      </c>
      <c r="C282" t="s">
        <v>907</v>
      </c>
      <c r="D282" t="s">
        <v>28</v>
      </c>
      <c r="E282" t="s">
        <v>28</v>
      </c>
      <c r="F282" t="s">
        <v>29</v>
      </c>
      <c r="G282" t="s">
        <v>908</v>
      </c>
      <c r="I282" t="s">
        <v>31</v>
      </c>
      <c r="J282" t="s">
        <v>59</v>
      </c>
      <c r="K282" t="s">
        <v>387</v>
      </c>
      <c r="L282">
        <v>1</v>
      </c>
      <c r="M282" t="s">
        <v>34</v>
      </c>
      <c r="N282" t="s">
        <v>34</v>
      </c>
      <c r="O282" t="s">
        <v>34</v>
      </c>
      <c r="P282">
        <v>1</v>
      </c>
      <c r="Q282" t="s">
        <v>34</v>
      </c>
      <c r="S282">
        <v>1550</v>
      </c>
      <c r="T282" t="s">
        <v>896</v>
      </c>
      <c r="V282" t="s">
        <v>909</v>
      </c>
      <c r="Y282">
        <v>1</v>
      </c>
      <c r="Z282">
        <v>1.3881984999999999E-2</v>
      </c>
      <c r="AA282">
        <v>8</v>
      </c>
    </row>
    <row r="283" spans="1:27" x14ac:dyDescent="0.3">
      <c r="A283">
        <v>282</v>
      </c>
      <c r="B283" t="s">
        <v>910</v>
      </c>
      <c r="C283" t="s">
        <v>911</v>
      </c>
      <c r="D283" t="s">
        <v>50</v>
      </c>
      <c r="E283" t="s">
        <v>50</v>
      </c>
      <c r="F283" t="s">
        <v>623</v>
      </c>
      <c r="G283" t="s">
        <v>346</v>
      </c>
      <c r="H283" t="s">
        <v>255</v>
      </c>
      <c r="J283" t="s">
        <v>32</v>
      </c>
      <c r="K283" t="s">
        <v>387</v>
      </c>
      <c r="L283">
        <v>1</v>
      </c>
      <c r="M283" t="s">
        <v>34</v>
      </c>
      <c r="N283" t="s">
        <v>34</v>
      </c>
      <c r="O283">
        <v>1</v>
      </c>
      <c r="P283" t="s">
        <v>34</v>
      </c>
      <c r="Q283">
        <v>1</v>
      </c>
      <c r="S283">
        <v>4</v>
      </c>
      <c r="T283" t="s">
        <v>896</v>
      </c>
      <c r="V283" t="s">
        <v>624</v>
      </c>
      <c r="W283" t="s">
        <v>625</v>
      </c>
      <c r="X283" t="s">
        <v>75</v>
      </c>
      <c r="Y283">
        <v>1</v>
      </c>
      <c r="Z283" s="2">
        <v>3.5800000000000003E-5</v>
      </c>
      <c r="AA283">
        <v>4</v>
      </c>
    </row>
    <row r="284" spans="1:27" x14ac:dyDescent="0.3">
      <c r="A284">
        <v>283</v>
      </c>
      <c r="B284" t="s">
        <v>912</v>
      </c>
      <c r="C284" t="s">
        <v>913</v>
      </c>
      <c r="D284" t="s">
        <v>50</v>
      </c>
      <c r="E284" t="s">
        <v>50</v>
      </c>
      <c r="G284" t="s">
        <v>30</v>
      </c>
      <c r="H284" t="s">
        <v>44</v>
      </c>
      <c r="J284" t="s">
        <v>32</v>
      </c>
      <c r="K284" t="s">
        <v>387</v>
      </c>
      <c r="L284">
        <v>1</v>
      </c>
      <c r="M284" t="s">
        <v>34</v>
      </c>
      <c r="N284" t="s">
        <v>34</v>
      </c>
      <c r="O284">
        <v>1</v>
      </c>
      <c r="P284" t="s">
        <v>34</v>
      </c>
      <c r="Q284">
        <v>1</v>
      </c>
      <c r="S284">
        <v>1000</v>
      </c>
      <c r="T284" t="s">
        <v>896</v>
      </c>
      <c r="V284" t="s">
        <v>445</v>
      </c>
      <c r="W284" t="s">
        <v>61</v>
      </c>
      <c r="X284" t="s">
        <v>75</v>
      </c>
      <c r="Y284">
        <v>1</v>
      </c>
      <c r="Z284">
        <v>8.9561190000000002E-3</v>
      </c>
      <c r="AA284">
        <v>4</v>
      </c>
    </row>
    <row r="285" spans="1:27" x14ac:dyDescent="0.3">
      <c r="A285">
        <v>284</v>
      </c>
      <c r="B285" t="s">
        <v>914</v>
      </c>
      <c r="C285" t="s">
        <v>915</v>
      </c>
      <c r="D285" t="s">
        <v>50</v>
      </c>
      <c r="E285" t="s">
        <v>50</v>
      </c>
      <c r="F285" t="s">
        <v>126</v>
      </c>
      <c r="G285" t="s">
        <v>30</v>
      </c>
      <c r="H285" t="s">
        <v>44</v>
      </c>
      <c r="I285" t="s">
        <v>381</v>
      </c>
      <c r="J285" t="s">
        <v>59</v>
      </c>
      <c r="K285" t="s">
        <v>387</v>
      </c>
      <c r="L285">
        <v>1</v>
      </c>
      <c r="M285" t="s">
        <v>34</v>
      </c>
      <c r="N285" t="s">
        <v>34</v>
      </c>
      <c r="O285">
        <v>1</v>
      </c>
      <c r="P285" t="s">
        <v>34</v>
      </c>
      <c r="Q285">
        <v>1</v>
      </c>
      <c r="S285">
        <v>3</v>
      </c>
      <c r="T285" t="s">
        <v>896</v>
      </c>
      <c r="W285" t="s">
        <v>61</v>
      </c>
      <c r="X285" t="s">
        <v>54</v>
      </c>
      <c r="Y285">
        <v>1</v>
      </c>
      <c r="Z285" s="2">
        <v>2.69E-5</v>
      </c>
      <c r="AA285">
        <v>5</v>
      </c>
    </row>
    <row r="286" spans="1:27" x14ac:dyDescent="0.3">
      <c r="A286">
        <v>285</v>
      </c>
      <c r="B286" t="s">
        <v>916</v>
      </c>
      <c r="C286" t="s">
        <v>917</v>
      </c>
      <c r="D286" t="s">
        <v>50</v>
      </c>
      <c r="E286" t="s">
        <v>50</v>
      </c>
      <c r="F286" t="s">
        <v>441</v>
      </c>
      <c r="G286" t="s">
        <v>164</v>
      </c>
      <c r="H286" t="s">
        <v>255</v>
      </c>
      <c r="I286" t="s">
        <v>573</v>
      </c>
      <c r="J286" t="s">
        <v>32</v>
      </c>
      <c r="K286" t="s">
        <v>387</v>
      </c>
      <c r="L286">
        <v>1</v>
      </c>
      <c r="M286" t="s">
        <v>34</v>
      </c>
      <c r="N286" t="s">
        <v>34</v>
      </c>
      <c r="O286">
        <v>1</v>
      </c>
      <c r="P286" t="s">
        <v>34</v>
      </c>
      <c r="Q286">
        <v>1</v>
      </c>
      <c r="S286">
        <v>1</v>
      </c>
      <c r="T286" t="s">
        <v>896</v>
      </c>
      <c r="V286" t="s">
        <v>220</v>
      </c>
      <c r="W286" t="s">
        <v>220</v>
      </c>
      <c r="X286" t="s">
        <v>75</v>
      </c>
      <c r="Y286">
        <v>1</v>
      </c>
      <c r="Z286" s="2">
        <v>8.9600000000000006E-6</v>
      </c>
      <c r="AA286">
        <v>4</v>
      </c>
    </row>
    <row r="287" spans="1:27" x14ac:dyDescent="0.3">
      <c r="A287">
        <v>286</v>
      </c>
      <c r="B287" t="s">
        <v>918</v>
      </c>
      <c r="C287" t="s">
        <v>919</v>
      </c>
      <c r="D287" t="s">
        <v>119</v>
      </c>
      <c r="E287" t="s">
        <v>120</v>
      </c>
      <c r="F287" t="s">
        <v>920</v>
      </c>
      <c r="G287" t="s">
        <v>157</v>
      </c>
      <c r="H287" t="s">
        <v>158</v>
      </c>
      <c r="I287" t="s">
        <v>411</v>
      </c>
      <c r="J287" t="s">
        <v>59</v>
      </c>
      <c r="K287" t="s">
        <v>387</v>
      </c>
      <c r="L287">
        <v>1</v>
      </c>
      <c r="M287" t="s">
        <v>34</v>
      </c>
      <c r="N287" t="s">
        <v>34</v>
      </c>
      <c r="O287">
        <v>1</v>
      </c>
      <c r="P287" t="s">
        <v>34</v>
      </c>
      <c r="Q287">
        <v>1</v>
      </c>
      <c r="S287">
        <v>270</v>
      </c>
      <c r="T287" t="s">
        <v>896</v>
      </c>
      <c r="V287" t="s">
        <v>80</v>
      </c>
      <c r="W287" t="s">
        <v>61</v>
      </c>
      <c r="X287" t="s">
        <v>54</v>
      </c>
      <c r="Y287">
        <v>1</v>
      </c>
      <c r="Z287">
        <v>2.4181519999999998E-3</v>
      </c>
      <c r="AA287">
        <v>5</v>
      </c>
    </row>
    <row r="288" spans="1:27" x14ac:dyDescent="0.3">
      <c r="A288">
        <v>287</v>
      </c>
      <c r="B288" t="s">
        <v>921</v>
      </c>
      <c r="C288" t="s">
        <v>922</v>
      </c>
      <c r="D288" t="s">
        <v>50</v>
      </c>
      <c r="E288" t="s">
        <v>50</v>
      </c>
      <c r="G288" t="s">
        <v>451</v>
      </c>
      <c r="H288" t="s">
        <v>44</v>
      </c>
      <c r="J288" t="s">
        <v>32</v>
      </c>
      <c r="K288" t="s">
        <v>387</v>
      </c>
      <c r="L288">
        <v>1</v>
      </c>
      <c r="M288" t="s">
        <v>34</v>
      </c>
      <c r="N288" t="s">
        <v>34</v>
      </c>
      <c r="O288">
        <v>1</v>
      </c>
      <c r="P288" t="s">
        <v>34</v>
      </c>
      <c r="Q288">
        <v>1</v>
      </c>
      <c r="S288">
        <v>100</v>
      </c>
      <c r="T288" t="s">
        <v>896</v>
      </c>
      <c r="V288" t="s">
        <v>165</v>
      </c>
      <c r="W288" t="s">
        <v>61</v>
      </c>
      <c r="X288" t="s">
        <v>75</v>
      </c>
      <c r="Y288">
        <v>1</v>
      </c>
      <c r="Z288">
        <v>8.9561199999999995E-4</v>
      </c>
      <c r="AA288">
        <v>4</v>
      </c>
    </row>
    <row r="289" spans="1:27" x14ac:dyDescent="0.3">
      <c r="A289">
        <v>288</v>
      </c>
      <c r="B289" t="s">
        <v>923</v>
      </c>
      <c r="C289" t="s">
        <v>924</v>
      </c>
      <c r="D289" t="s">
        <v>50</v>
      </c>
      <c r="E289" t="s">
        <v>50</v>
      </c>
      <c r="F289" t="s">
        <v>129</v>
      </c>
      <c r="G289" t="s">
        <v>30</v>
      </c>
      <c r="H289" t="s">
        <v>44</v>
      </c>
      <c r="I289" t="s">
        <v>381</v>
      </c>
      <c r="J289" t="s">
        <v>59</v>
      </c>
      <c r="K289" t="s">
        <v>387</v>
      </c>
      <c r="L289">
        <v>1</v>
      </c>
      <c r="M289" t="s">
        <v>34</v>
      </c>
      <c r="N289" t="s">
        <v>34</v>
      </c>
      <c r="O289">
        <v>1</v>
      </c>
      <c r="P289" t="s">
        <v>34</v>
      </c>
      <c r="Q289">
        <v>1</v>
      </c>
      <c r="S289">
        <v>30</v>
      </c>
      <c r="T289" t="s">
        <v>896</v>
      </c>
      <c r="V289" t="s">
        <v>65</v>
      </c>
      <c r="W289" t="s">
        <v>338</v>
      </c>
      <c r="X289" t="s">
        <v>54</v>
      </c>
      <c r="Y289">
        <v>1</v>
      </c>
      <c r="Z289">
        <v>2.6868399999999999E-4</v>
      </c>
      <c r="AA289">
        <v>5</v>
      </c>
    </row>
    <row r="290" spans="1:27" x14ac:dyDescent="0.3">
      <c r="A290">
        <v>289</v>
      </c>
      <c r="B290" t="s">
        <v>925</v>
      </c>
      <c r="C290" t="s">
        <v>926</v>
      </c>
      <c r="D290" t="s">
        <v>50</v>
      </c>
      <c r="E290" t="s">
        <v>50</v>
      </c>
      <c r="F290" t="s">
        <v>51</v>
      </c>
      <c r="G290" t="s">
        <v>30</v>
      </c>
      <c r="H290" t="s">
        <v>44</v>
      </c>
      <c r="I290" t="s">
        <v>52</v>
      </c>
      <c r="J290" t="s">
        <v>32</v>
      </c>
      <c r="K290" t="s">
        <v>387</v>
      </c>
      <c r="L290">
        <v>1</v>
      </c>
      <c r="M290" t="s">
        <v>34</v>
      </c>
      <c r="N290" t="s">
        <v>34</v>
      </c>
      <c r="O290">
        <v>1</v>
      </c>
      <c r="P290" t="s">
        <v>34</v>
      </c>
      <c r="Q290">
        <v>1</v>
      </c>
      <c r="S290">
        <v>3</v>
      </c>
      <c r="T290" t="s">
        <v>896</v>
      </c>
      <c r="V290" t="s">
        <v>80</v>
      </c>
      <c r="W290" t="s">
        <v>61</v>
      </c>
      <c r="X290" t="s">
        <v>54</v>
      </c>
      <c r="Y290">
        <v>1</v>
      </c>
      <c r="Z290" s="2">
        <v>2.69E-5</v>
      </c>
      <c r="AA290">
        <v>4</v>
      </c>
    </row>
    <row r="291" spans="1:27" x14ac:dyDescent="0.3">
      <c r="A291">
        <v>290</v>
      </c>
      <c r="B291" t="s">
        <v>927</v>
      </c>
      <c r="C291" t="s">
        <v>928</v>
      </c>
      <c r="D291" t="s">
        <v>50</v>
      </c>
      <c r="E291" t="s">
        <v>50</v>
      </c>
      <c r="F291" t="s">
        <v>68</v>
      </c>
      <c r="G291" t="s">
        <v>164</v>
      </c>
      <c r="H291" t="s">
        <v>255</v>
      </c>
      <c r="I291" t="s">
        <v>249</v>
      </c>
      <c r="J291" t="s">
        <v>32</v>
      </c>
      <c r="K291" t="s">
        <v>387</v>
      </c>
      <c r="L291">
        <v>1</v>
      </c>
      <c r="M291" t="s">
        <v>34</v>
      </c>
      <c r="N291" t="s">
        <v>34</v>
      </c>
      <c r="O291">
        <v>1</v>
      </c>
      <c r="P291" t="s">
        <v>34</v>
      </c>
      <c r="Q291">
        <v>1</v>
      </c>
      <c r="S291">
        <v>800</v>
      </c>
      <c r="T291" t="s">
        <v>896</v>
      </c>
      <c r="V291" t="s">
        <v>929</v>
      </c>
      <c r="W291" t="s">
        <v>61</v>
      </c>
      <c r="X291" t="s">
        <v>75</v>
      </c>
      <c r="Y291">
        <v>1</v>
      </c>
      <c r="Z291">
        <v>7.1648959999999996E-3</v>
      </c>
      <c r="AA291">
        <v>4</v>
      </c>
    </row>
    <row r="292" spans="1:27" x14ac:dyDescent="0.3">
      <c r="A292">
        <v>291</v>
      </c>
      <c r="B292" t="s">
        <v>930</v>
      </c>
      <c r="C292" t="s">
        <v>931</v>
      </c>
      <c r="D292" t="s">
        <v>50</v>
      </c>
      <c r="E292" t="s">
        <v>50</v>
      </c>
      <c r="F292" t="s">
        <v>126</v>
      </c>
      <c r="G292" t="s">
        <v>30</v>
      </c>
      <c r="H292" t="s">
        <v>44</v>
      </c>
      <c r="I292" t="s">
        <v>381</v>
      </c>
      <c r="J292" t="s">
        <v>59</v>
      </c>
      <c r="K292" t="s">
        <v>387</v>
      </c>
      <c r="L292">
        <v>1</v>
      </c>
      <c r="M292" t="s">
        <v>34</v>
      </c>
      <c r="N292" t="s">
        <v>34</v>
      </c>
      <c r="O292">
        <v>1</v>
      </c>
      <c r="P292" t="s">
        <v>34</v>
      </c>
      <c r="Q292">
        <v>1</v>
      </c>
      <c r="S292">
        <v>4</v>
      </c>
      <c r="T292" t="s">
        <v>896</v>
      </c>
      <c r="W292" t="s">
        <v>61</v>
      </c>
      <c r="X292" t="s">
        <v>54</v>
      </c>
      <c r="Y292">
        <v>1</v>
      </c>
      <c r="Z292" s="2">
        <v>3.5800000000000003E-5</v>
      </c>
      <c r="AA292">
        <v>5</v>
      </c>
    </row>
    <row r="293" spans="1:27" x14ac:dyDescent="0.3">
      <c r="A293">
        <v>292</v>
      </c>
      <c r="B293" t="s">
        <v>932</v>
      </c>
      <c r="C293" t="s">
        <v>933</v>
      </c>
      <c r="D293" t="s">
        <v>50</v>
      </c>
      <c r="E293" t="s">
        <v>50</v>
      </c>
      <c r="F293" t="s">
        <v>242</v>
      </c>
      <c r="G293" t="s">
        <v>122</v>
      </c>
      <c r="H293" t="s">
        <v>44</v>
      </c>
      <c r="I293" t="s">
        <v>243</v>
      </c>
      <c r="J293" t="s">
        <v>32</v>
      </c>
      <c r="K293" t="s">
        <v>387</v>
      </c>
      <c r="L293">
        <v>1</v>
      </c>
      <c r="M293" t="s">
        <v>34</v>
      </c>
      <c r="N293" t="s">
        <v>34</v>
      </c>
      <c r="O293">
        <v>1</v>
      </c>
      <c r="P293" t="s">
        <v>34</v>
      </c>
      <c r="Q293">
        <v>1</v>
      </c>
      <c r="S293">
        <v>15</v>
      </c>
      <c r="T293" t="s">
        <v>896</v>
      </c>
      <c r="V293" t="s">
        <v>244</v>
      </c>
      <c r="W293" t="s">
        <v>61</v>
      </c>
      <c r="X293" t="s">
        <v>75</v>
      </c>
      <c r="Y293">
        <v>1</v>
      </c>
      <c r="Z293">
        <v>1.34342E-4</v>
      </c>
      <c r="AA293">
        <v>4</v>
      </c>
    </row>
    <row r="294" spans="1:27" x14ac:dyDescent="0.3">
      <c r="A294">
        <v>293</v>
      </c>
      <c r="B294" t="s">
        <v>934</v>
      </c>
      <c r="C294" t="s">
        <v>935</v>
      </c>
      <c r="D294" t="s">
        <v>50</v>
      </c>
      <c r="E294" t="s">
        <v>50</v>
      </c>
      <c r="F294" t="s">
        <v>78</v>
      </c>
      <c r="G294" t="s">
        <v>30</v>
      </c>
      <c r="H294" t="s">
        <v>44</v>
      </c>
      <c r="I294" t="s">
        <v>79</v>
      </c>
      <c r="J294" t="s">
        <v>32</v>
      </c>
      <c r="K294" t="s">
        <v>387</v>
      </c>
      <c r="L294">
        <v>1</v>
      </c>
      <c r="M294" t="s">
        <v>34</v>
      </c>
      <c r="N294" t="s">
        <v>34</v>
      </c>
      <c r="O294">
        <v>1</v>
      </c>
      <c r="P294" t="s">
        <v>34</v>
      </c>
      <c r="Q294">
        <v>1</v>
      </c>
      <c r="S294">
        <v>7</v>
      </c>
      <c r="T294" t="s">
        <v>896</v>
      </c>
      <c r="V294" t="s">
        <v>65</v>
      </c>
      <c r="W294" t="s">
        <v>61</v>
      </c>
      <c r="X294" t="s">
        <v>54</v>
      </c>
      <c r="Y294">
        <v>1</v>
      </c>
      <c r="Z294" s="2">
        <v>6.2700000000000006E-5</v>
      </c>
      <c r="AA294">
        <v>4</v>
      </c>
    </row>
    <row r="295" spans="1:27" x14ac:dyDescent="0.3">
      <c r="A295">
        <v>294</v>
      </c>
      <c r="B295" t="s">
        <v>936</v>
      </c>
      <c r="C295" t="s">
        <v>937</v>
      </c>
      <c r="D295" t="s">
        <v>50</v>
      </c>
      <c r="E295" t="s">
        <v>50</v>
      </c>
      <c r="F295" t="s">
        <v>78</v>
      </c>
      <c r="G295" t="s">
        <v>30</v>
      </c>
      <c r="H295" t="s">
        <v>44</v>
      </c>
      <c r="I295" t="s">
        <v>79</v>
      </c>
      <c r="J295" t="s">
        <v>32</v>
      </c>
      <c r="K295" t="s">
        <v>387</v>
      </c>
      <c r="L295">
        <v>1</v>
      </c>
      <c r="M295" t="s">
        <v>34</v>
      </c>
      <c r="N295" t="s">
        <v>34</v>
      </c>
      <c r="O295">
        <v>1</v>
      </c>
      <c r="P295" t="s">
        <v>34</v>
      </c>
      <c r="Q295">
        <v>1</v>
      </c>
      <c r="S295">
        <v>6</v>
      </c>
      <c r="T295" t="s">
        <v>896</v>
      </c>
      <c r="V295" t="s">
        <v>65</v>
      </c>
      <c r="W295" t="s">
        <v>61</v>
      </c>
      <c r="X295" t="s">
        <v>54</v>
      </c>
      <c r="Y295">
        <v>1</v>
      </c>
      <c r="Z295" s="2">
        <v>5.3699999999999997E-5</v>
      </c>
      <c r="AA295">
        <v>4</v>
      </c>
    </row>
    <row r="296" spans="1:27" x14ac:dyDescent="0.3">
      <c r="A296">
        <v>295</v>
      </c>
      <c r="B296" t="s">
        <v>938</v>
      </c>
      <c r="C296" t="s">
        <v>939</v>
      </c>
      <c r="D296" t="s">
        <v>50</v>
      </c>
      <c r="E296" t="s">
        <v>50</v>
      </c>
      <c r="F296" t="s">
        <v>438</v>
      </c>
      <c r="G296" t="s">
        <v>30</v>
      </c>
      <c r="H296" t="s">
        <v>44</v>
      </c>
      <c r="I296" t="s">
        <v>79</v>
      </c>
      <c r="J296" t="s">
        <v>32</v>
      </c>
      <c r="K296" t="s">
        <v>387</v>
      </c>
      <c r="L296">
        <v>1</v>
      </c>
      <c r="M296" t="s">
        <v>34</v>
      </c>
      <c r="N296" t="s">
        <v>34</v>
      </c>
      <c r="O296">
        <v>1</v>
      </c>
      <c r="P296" t="s">
        <v>34</v>
      </c>
      <c r="Q296">
        <v>1</v>
      </c>
      <c r="S296">
        <v>14</v>
      </c>
      <c r="T296" t="s">
        <v>896</v>
      </c>
      <c r="V296" t="s">
        <v>65</v>
      </c>
      <c r="W296" t="s">
        <v>61</v>
      </c>
      <c r="X296" t="s">
        <v>54</v>
      </c>
      <c r="Y296">
        <v>1</v>
      </c>
      <c r="Z296">
        <v>1.2538600000000001E-4</v>
      </c>
      <c r="AA296">
        <v>4</v>
      </c>
    </row>
    <row r="297" spans="1:27" x14ac:dyDescent="0.3">
      <c r="A297">
        <v>296</v>
      </c>
      <c r="B297" t="s">
        <v>940</v>
      </c>
      <c r="C297" t="s">
        <v>941</v>
      </c>
      <c r="D297" t="s">
        <v>50</v>
      </c>
      <c r="E297" t="s">
        <v>50</v>
      </c>
      <c r="F297" t="s">
        <v>129</v>
      </c>
      <c r="G297" t="s">
        <v>40</v>
      </c>
      <c r="H297" t="s">
        <v>255</v>
      </c>
      <c r="I297" t="s">
        <v>568</v>
      </c>
      <c r="J297" t="s">
        <v>32</v>
      </c>
      <c r="K297" t="s">
        <v>387</v>
      </c>
      <c r="L297">
        <v>1</v>
      </c>
      <c r="M297" t="s">
        <v>34</v>
      </c>
      <c r="N297" t="s">
        <v>34</v>
      </c>
      <c r="O297">
        <v>1</v>
      </c>
      <c r="P297" t="s">
        <v>34</v>
      </c>
      <c r="Q297">
        <v>1</v>
      </c>
      <c r="S297">
        <v>4</v>
      </c>
      <c r="T297" t="s">
        <v>896</v>
      </c>
      <c r="W297" t="s">
        <v>61</v>
      </c>
      <c r="X297" t="s">
        <v>54</v>
      </c>
      <c r="Y297">
        <v>1</v>
      </c>
      <c r="Z297" s="2">
        <v>3.5800000000000003E-5</v>
      </c>
      <c r="AA297">
        <v>4</v>
      </c>
    </row>
    <row r="298" spans="1:27" x14ac:dyDescent="0.3">
      <c r="A298">
        <v>297</v>
      </c>
      <c r="B298" t="s">
        <v>942</v>
      </c>
      <c r="C298" t="s">
        <v>943</v>
      </c>
      <c r="D298" t="s">
        <v>50</v>
      </c>
      <c r="E298" t="s">
        <v>50</v>
      </c>
      <c r="F298" t="s">
        <v>68</v>
      </c>
      <c r="G298" t="s">
        <v>164</v>
      </c>
      <c r="H298" t="s">
        <v>255</v>
      </c>
      <c r="I298" t="s">
        <v>123</v>
      </c>
      <c r="J298" t="s">
        <v>32</v>
      </c>
      <c r="K298" t="s">
        <v>387</v>
      </c>
      <c r="L298">
        <v>1</v>
      </c>
      <c r="M298" t="s">
        <v>34</v>
      </c>
      <c r="N298" t="s">
        <v>34</v>
      </c>
      <c r="O298">
        <v>1</v>
      </c>
      <c r="P298" t="s">
        <v>34</v>
      </c>
      <c r="Q298">
        <v>1</v>
      </c>
      <c r="S298">
        <v>800</v>
      </c>
      <c r="T298" t="s">
        <v>896</v>
      </c>
      <c r="V298" t="s">
        <v>65</v>
      </c>
      <c r="W298" t="s">
        <v>61</v>
      </c>
      <c r="X298" t="s">
        <v>75</v>
      </c>
      <c r="Y298">
        <v>1</v>
      </c>
      <c r="Z298">
        <v>7.1648959999999996E-3</v>
      </c>
      <c r="AA298">
        <v>4</v>
      </c>
    </row>
    <row r="299" spans="1:27" x14ac:dyDescent="0.3">
      <c r="A299">
        <v>298</v>
      </c>
      <c r="B299" t="s">
        <v>944</v>
      </c>
      <c r="C299" t="s">
        <v>945</v>
      </c>
      <c r="D299" t="s">
        <v>50</v>
      </c>
      <c r="E299" t="s">
        <v>50</v>
      </c>
      <c r="F299" t="s">
        <v>57</v>
      </c>
      <c r="G299" t="s">
        <v>40</v>
      </c>
      <c r="H299" t="s">
        <v>255</v>
      </c>
      <c r="I299" t="s">
        <v>946</v>
      </c>
      <c r="J299" t="s">
        <v>32</v>
      </c>
      <c r="K299" t="s">
        <v>387</v>
      </c>
      <c r="L299">
        <v>1</v>
      </c>
      <c r="M299" t="s">
        <v>34</v>
      </c>
      <c r="N299" t="s">
        <v>34</v>
      </c>
      <c r="O299">
        <v>1</v>
      </c>
      <c r="P299" t="s">
        <v>34</v>
      </c>
      <c r="Q299">
        <v>1</v>
      </c>
      <c r="S299">
        <v>30</v>
      </c>
      <c r="T299" t="s">
        <v>896</v>
      </c>
      <c r="V299" t="s">
        <v>211</v>
      </c>
      <c r="W299" t="s">
        <v>61</v>
      </c>
      <c r="X299" t="s">
        <v>75</v>
      </c>
      <c r="Y299">
        <v>1</v>
      </c>
      <c r="Z299">
        <v>2.6868399999999999E-4</v>
      </c>
      <c r="AA299">
        <v>4</v>
      </c>
    </row>
    <row r="300" spans="1:27" x14ac:dyDescent="0.3">
      <c r="A300">
        <v>299</v>
      </c>
      <c r="B300" t="s">
        <v>947</v>
      </c>
      <c r="C300" t="s">
        <v>948</v>
      </c>
      <c r="D300" t="s">
        <v>50</v>
      </c>
      <c r="E300" t="s">
        <v>50</v>
      </c>
      <c r="F300" t="s">
        <v>242</v>
      </c>
      <c r="G300" t="s">
        <v>40</v>
      </c>
      <c r="H300" t="s">
        <v>255</v>
      </c>
      <c r="I300" t="s">
        <v>411</v>
      </c>
      <c r="J300" t="s">
        <v>32</v>
      </c>
      <c r="K300" t="s">
        <v>387</v>
      </c>
      <c r="L300">
        <v>1</v>
      </c>
      <c r="M300" t="s">
        <v>34</v>
      </c>
      <c r="N300" t="s">
        <v>34</v>
      </c>
      <c r="O300">
        <v>1</v>
      </c>
      <c r="P300" t="s">
        <v>34</v>
      </c>
      <c r="Q300">
        <v>1</v>
      </c>
      <c r="S300">
        <v>5</v>
      </c>
      <c r="T300" t="s">
        <v>896</v>
      </c>
      <c r="W300" t="s">
        <v>61</v>
      </c>
      <c r="X300" t="s">
        <v>54</v>
      </c>
      <c r="Y300">
        <v>1</v>
      </c>
      <c r="Z300" s="2">
        <v>4.4799999999999998E-5</v>
      </c>
      <c r="AA300">
        <v>4</v>
      </c>
    </row>
    <row r="301" spans="1:27" x14ac:dyDescent="0.3">
      <c r="A301">
        <v>300</v>
      </c>
      <c r="B301" t="s">
        <v>949</v>
      </c>
      <c r="C301" t="s">
        <v>950</v>
      </c>
      <c r="D301" t="s">
        <v>50</v>
      </c>
      <c r="E301" t="s">
        <v>50</v>
      </c>
      <c r="G301" t="s">
        <v>95</v>
      </c>
      <c r="H301" t="s">
        <v>96</v>
      </c>
      <c r="I301" t="s">
        <v>951</v>
      </c>
      <c r="J301" t="s">
        <v>32</v>
      </c>
      <c r="K301" t="s">
        <v>387</v>
      </c>
      <c r="L301">
        <v>1</v>
      </c>
      <c r="M301" t="s">
        <v>34</v>
      </c>
      <c r="N301" t="s">
        <v>34</v>
      </c>
      <c r="O301">
        <v>1</v>
      </c>
      <c r="P301" t="s">
        <v>34</v>
      </c>
      <c r="Q301">
        <v>1</v>
      </c>
      <c r="S301">
        <v>200</v>
      </c>
      <c r="T301" t="s">
        <v>896</v>
      </c>
      <c r="V301" t="s">
        <v>952</v>
      </c>
      <c r="W301" t="s">
        <v>61</v>
      </c>
      <c r="X301" t="s">
        <v>82</v>
      </c>
      <c r="Y301">
        <v>1</v>
      </c>
      <c r="Z301">
        <v>1.7912239999999999E-3</v>
      </c>
      <c r="AA301">
        <v>4</v>
      </c>
    </row>
    <row r="302" spans="1:27" x14ac:dyDescent="0.3">
      <c r="A302">
        <v>301</v>
      </c>
      <c r="B302" t="s">
        <v>953</v>
      </c>
      <c r="C302" t="s">
        <v>954</v>
      </c>
      <c r="D302" t="s">
        <v>50</v>
      </c>
      <c r="E302" t="s">
        <v>50</v>
      </c>
      <c r="F302" t="s">
        <v>57</v>
      </c>
      <c r="G302" t="s">
        <v>30</v>
      </c>
      <c r="H302" t="s">
        <v>44</v>
      </c>
      <c r="I302" t="s">
        <v>58</v>
      </c>
      <c r="J302" t="s">
        <v>32</v>
      </c>
      <c r="K302" t="s">
        <v>387</v>
      </c>
      <c r="L302">
        <v>1</v>
      </c>
      <c r="M302" t="s">
        <v>34</v>
      </c>
      <c r="N302" t="s">
        <v>34</v>
      </c>
      <c r="O302">
        <v>1</v>
      </c>
      <c r="P302" t="s">
        <v>34</v>
      </c>
      <c r="Q302">
        <v>1</v>
      </c>
      <c r="S302">
        <v>400</v>
      </c>
      <c r="T302" t="s">
        <v>896</v>
      </c>
      <c r="V302" t="s">
        <v>65</v>
      </c>
      <c r="W302" t="s">
        <v>61</v>
      </c>
      <c r="X302" t="s">
        <v>54</v>
      </c>
      <c r="Y302">
        <v>1</v>
      </c>
      <c r="Z302">
        <v>3.5824479999999998E-3</v>
      </c>
      <c r="AA302">
        <v>4</v>
      </c>
    </row>
    <row r="303" spans="1:27" x14ac:dyDescent="0.3">
      <c r="A303">
        <v>302</v>
      </c>
      <c r="B303" t="s">
        <v>955</v>
      </c>
      <c r="C303" t="s">
        <v>956</v>
      </c>
      <c r="D303" t="s">
        <v>50</v>
      </c>
      <c r="E303" t="s">
        <v>50</v>
      </c>
      <c r="F303" t="s">
        <v>957</v>
      </c>
      <c r="G303" t="s">
        <v>164</v>
      </c>
      <c r="H303" t="s">
        <v>255</v>
      </c>
      <c r="I303" t="s">
        <v>421</v>
      </c>
      <c r="J303" t="s">
        <v>32</v>
      </c>
      <c r="K303" t="s">
        <v>387</v>
      </c>
      <c r="L303">
        <v>1</v>
      </c>
      <c r="M303" t="s">
        <v>34</v>
      </c>
      <c r="N303" t="s">
        <v>34</v>
      </c>
      <c r="O303">
        <v>1</v>
      </c>
      <c r="P303" t="s">
        <v>34</v>
      </c>
      <c r="Q303">
        <v>1</v>
      </c>
      <c r="S303">
        <v>15</v>
      </c>
      <c r="T303" t="s">
        <v>896</v>
      </c>
      <c r="V303" t="s">
        <v>165</v>
      </c>
      <c r="W303" t="s">
        <v>61</v>
      </c>
      <c r="X303" t="s">
        <v>75</v>
      </c>
      <c r="Y303">
        <v>1</v>
      </c>
      <c r="Z303">
        <v>1.34342E-4</v>
      </c>
      <c r="AA303">
        <v>4</v>
      </c>
    </row>
    <row r="304" spans="1:27" x14ac:dyDescent="0.3">
      <c r="A304">
        <v>303</v>
      </c>
      <c r="B304" t="s">
        <v>958</v>
      </c>
      <c r="C304" t="s">
        <v>959</v>
      </c>
      <c r="D304" t="s">
        <v>50</v>
      </c>
      <c r="E304" t="s">
        <v>50</v>
      </c>
      <c r="F304" t="s">
        <v>51</v>
      </c>
      <c r="G304" t="s">
        <v>30</v>
      </c>
      <c r="H304" t="s">
        <v>44</v>
      </c>
      <c r="I304" t="s">
        <v>52</v>
      </c>
      <c r="J304" t="s">
        <v>59</v>
      </c>
      <c r="K304" t="s">
        <v>387</v>
      </c>
      <c r="L304">
        <v>1</v>
      </c>
      <c r="M304" t="s">
        <v>34</v>
      </c>
      <c r="N304" t="s">
        <v>34</v>
      </c>
      <c r="O304">
        <v>1</v>
      </c>
      <c r="P304" t="s">
        <v>34</v>
      </c>
      <c r="Q304">
        <v>1</v>
      </c>
      <c r="S304">
        <v>92</v>
      </c>
      <c r="T304" t="s">
        <v>896</v>
      </c>
      <c r="V304" t="s">
        <v>65</v>
      </c>
      <c r="W304" t="s">
        <v>90</v>
      </c>
      <c r="X304" t="s">
        <v>54</v>
      </c>
      <c r="Y304">
        <v>1</v>
      </c>
      <c r="Z304">
        <v>8.2396300000000004E-4</v>
      </c>
      <c r="AA304">
        <v>5</v>
      </c>
    </row>
    <row r="305" spans="1:27" x14ac:dyDescent="0.3">
      <c r="A305">
        <v>304</v>
      </c>
      <c r="B305" t="s">
        <v>960</v>
      </c>
      <c r="C305" t="s">
        <v>961</v>
      </c>
      <c r="D305" t="s">
        <v>50</v>
      </c>
      <c r="E305" t="s">
        <v>50</v>
      </c>
      <c r="F305" t="s">
        <v>68</v>
      </c>
      <c r="G305" t="s">
        <v>40</v>
      </c>
      <c r="H305" t="s">
        <v>255</v>
      </c>
      <c r="I305" t="s">
        <v>675</v>
      </c>
      <c r="J305" t="s">
        <v>32</v>
      </c>
      <c r="K305" t="s">
        <v>387</v>
      </c>
      <c r="L305">
        <v>1</v>
      </c>
      <c r="M305" t="s">
        <v>34</v>
      </c>
      <c r="N305" t="s">
        <v>34</v>
      </c>
      <c r="O305">
        <v>1</v>
      </c>
      <c r="P305" t="s">
        <v>34</v>
      </c>
      <c r="Q305">
        <v>1</v>
      </c>
      <c r="S305">
        <v>2</v>
      </c>
      <c r="T305" t="s">
        <v>896</v>
      </c>
      <c r="V305" t="s">
        <v>170</v>
      </c>
      <c r="W305" t="s">
        <v>87</v>
      </c>
      <c r="X305" t="s">
        <v>82</v>
      </c>
      <c r="Y305">
        <v>1</v>
      </c>
      <c r="Z305" s="2">
        <v>1.7900000000000001E-5</v>
      </c>
      <c r="AA305">
        <v>4</v>
      </c>
    </row>
    <row r="306" spans="1:27" x14ac:dyDescent="0.3">
      <c r="A306">
        <v>305</v>
      </c>
      <c r="B306" t="s">
        <v>962</v>
      </c>
      <c r="C306" t="s">
        <v>963</v>
      </c>
      <c r="D306" t="s">
        <v>50</v>
      </c>
      <c r="E306" t="s">
        <v>50</v>
      </c>
      <c r="F306" t="s">
        <v>132</v>
      </c>
      <c r="G306" t="s">
        <v>30</v>
      </c>
      <c r="H306" t="s">
        <v>44</v>
      </c>
      <c r="I306" t="s">
        <v>431</v>
      </c>
      <c r="J306" t="s">
        <v>59</v>
      </c>
      <c r="K306" t="s">
        <v>387</v>
      </c>
      <c r="L306">
        <v>1</v>
      </c>
      <c r="M306" t="s">
        <v>34</v>
      </c>
      <c r="N306" t="s">
        <v>34</v>
      </c>
      <c r="O306">
        <v>1</v>
      </c>
      <c r="P306" t="s">
        <v>34</v>
      </c>
      <c r="Q306">
        <v>1</v>
      </c>
      <c r="S306">
        <v>30</v>
      </c>
      <c r="T306" t="s">
        <v>896</v>
      </c>
      <c r="V306" t="s">
        <v>211</v>
      </c>
      <c r="W306" t="s">
        <v>964</v>
      </c>
      <c r="X306" t="s">
        <v>82</v>
      </c>
      <c r="Y306">
        <v>1</v>
      </c>
      <c r="Z306">
        <v>2.6868399999999999E-4</v>
      </c>
      <c r="AA306">
        <v>5</v>
      </c>
    </row>
    <row r="307" spans="1:27" x14ac:dyDescent="0.3">
      <c r="A307">
        <v>306</v>
      </c>
      <c r="B307" t="s">
        <v>965</v>
      </c>
      <c r="C307" t="s">
        <v>966</v>
      </c>
      <c r="D307" t="s">
        <v>50</v>
      </c>
      <c r="E307" t="s">
        <v>50</v>
      </c>
      <c r="F307" t="s">
        <v>57</v>
      </c>
      <c r="G307" t="s">
        <v>40</v>
      </c>
      <c r="H307" t="s">
        <v>255</v>
      </c>
      <c r="I307" t="s">
        <v>946</v>
      </c>
      <c r="J307" t="s">
        <v>32</v>
      </c>
      <c r="K307" t="s">
        <v>387</v>
      </c>
      <c r="L307">
        <v>1</v>
      </c>
      <c r="M307" t="s">
        <v>34</v>
      </c>
      <c r="N307" t="s">
        <v>34</v>
      </c>
      <c r="O307">
        <v>1</v>
      </c>
      <c r="P307" t="s">
        <v>34</v>
      </c>
      <c r="Q307">
        <v>1</v>
      </c>
      <c r="S307">
        <v>2</v>
      </c>
      <c r="T307" t="s">
        <v>896</v>
      </c>
      <c r="V307" t="s">
        <v>65</v>
      </c>
      <c r="W307" t="s">
        <v>61</v>
      </c>
      <c r="X307" t="s">
        <v>75</v>
      </c>
      <c r="Y307">
        <v>1</v>
      </c>
      <c r="Z307" s="2">
        <v>1.7900000000000001E-5</v>
      </c>
      <c r="AA307">
        <v>4</v>
      </c>
    </row>
    <row r="308" spans="1:27" x14ac:dyDescent="0.3">
      <c r="A308">
        <v>307</v>
      </c>
      <c r="B308" t="s">
        <v>967</v>
      </c>
      <c r="C308" t="s">
        <v>968</v>
      </c>
      <c r="D308" t="s">
        <v>50</v>
      </c>
      <c r="E308" t="s">
        <v>50</v>
      </c>
      <c r="F308" t="s">
        <v>129</v>
      </c>
      <c r="G308" t="s">
        <v>30</v>
      </c>
      <c r="H308" t="s">
        <v>44</v>
      </c>
      <c r="I308" t="s">
        <v>381</v>
      </c>
      <c r="J308" t="s">
        <v>59</v>
      </c>
      <c r="K308" t="s">
        <v>387</v>
      </c>
      <c r="L308">
        <v>1</v>
      </c>
      <c r="M308" t="s">
        <v>34</v>
      </c>
      <c r="N308" t="s">
        <v>34</v>
      </c>
      <c r="O308">
        <v>1</v>
      </c>
      <c r="P308" t="s">
        <v>34</v>
      </c>
      <c r="Q308">
        <v>1</v>
      </c>
      <c r="S308">
        <v>14</v>
      </c>
      <c r="T308" t="s">
        <v>896</v>
      </c>
      <c r="V308" t="s">
        <v>60</v>
      </c>
      <c r="W308" t="s">
        <v>969</v>
      </c>
      <c r="X308" t="s">
        <v>54</v>
      </c>
      <c r="Y308">
        <v>1</v>
      </c>
      <c r="Z308">
        <v>1.2538600000000001E-4</v>
      </c>
      <c r="AA308">
        <v>5</v>
      </c>
    </row>
    <row r="309" spans="1:27" x14ac:dyDescent="0.3">
      <c r="A309">
        <v>308</v>
      </c>
      <c r="B309" t="s">
        <v>970</v>
      </c>
      <c r="C309" t="s">
        <v>971</v>
      </c>
      <c r="D309" t="s">
        <v>50</v>
      </c>
      <c r="E309" t="s">
        <v>50</v>
      </c>
      <c r="F309" t="s">
        <v>78</v>
      </c>
      <c r="G309" t="s">
        <v>164</v>
      </c>
      <c r="H309" t="s">
        <v>255</v>
      </c>
      <c r="I309" t="s">
        <v>421</v>
      </c>
      <c r="J309" t="s">
        <v>32</v>
      </c>
      <c r="K309" t="s">
        <v>387</v>
      </c>
      <c r="L309">
        <v>1</v>
      </c>
      <c r="M309" t="s">
        <v>34</v>
      </c>
      <c r="N309" t="s">
        <v>34</v>
      </c>
      <c r="O309">
        <v>1</v>
      </c>
      <c r="P309" t="s">
        <v>34</v>
      </c>
      <c r="Q309">
        <v>1</v>
      </c>
      <c r="S309">
        <v>6</v>
      </c>
      <c r="T309" t="s">
        <v>896</v>
      </c>
      <c r="W309" t="s">
        <v>61</v>
      </c>
      <c r="X309" t="s">
        <v>75</v>
      </c>
      <c r="Y309">
        <v>1</v>
      </c>
      <c r="Z309" s="2">
        <v>5.3699999999999997E-5</v>
      </c>
      <c r="AA309">
        <v>4</v>
      </c>
    </row>
    <row r="310" spans="1:27" x14ac:dyDescent="0.3">
      <c r="A310">
        <v>309</v>
      </c>
      <c r="B310" t="s">
        <v>972</v>
      </c>
      <c r="C310" t="s">
        <v>973</v>
      </c>
      <c r="D310" t="s">
        <v>50</v>
      </c>
      <c r="E310" t="s">
        <v>50</v>
      </c>
      <c r="F310" t="s">
        <v>974</v>
      </c>
      <c r="G310" t="s">
        <v>30</v>
      </c>
      <c r="H310" t="s">
        <v>44</v>
      </c>
      <c r="I310" t="s">
        <v>79</v>
      </c>
      <c r="J310" t="s">
        <v>32</v>
      </c>
      <c r="K310" t="s">
        <v>387</v>
      </c>
      <c r="L310">
        <v>1</v>
      </c>
      <c r="M310" t="s">
        <v>34</v>
      </c>
      <c r="N310" t="s">
        <v>34</v>
      </c>
      <c r="O310">
        <v>1</v>
      </c>
      <c r="P310" t="s">
        <v>34</v>
      </c>
      <c r="Q310">
        <v>1</v>
      </c>
      <c r="S310">
        <v>6</v>
      </c>
      <c r="T310" t="s">
        <v>896</v>
      </c>
      <c r="W310" t="s">
        <v>61</v>
      </c>
      <c r="X310" t="s">
        <v>54</v>
      </c>
      <c r="Y310">
        <v>1</v>
      </c>
      <c r="Z310" s="2">
        <v>5.3699999999999997E-5</v>
      </c>
      <c r="AA310">
        <v>4</v>
      </c>
    </row>
    <row r="311" spans="1:27" x14ac:dyDescent="0.3">
      <c r="A311">
        <v>310</v>
      </c>
      <c r="B311" t="s">
        <v>975</v>
      </c>
      <c r="C311" t="s">
        <v>976</v>
      </c>
      <c r="D311" t="s">
        <v>50</v>
      </c>
      <c r="E311" t="s">
        <v>50</v>
      </c>
      <c r="F311" t="s">
        <v>242</v>
      </c>
      <c r="G311" t="s">
        <v>30</v>
      </c>
      <c r="H311" t="s">
        <v>44</v>
      </c>
      <c r="I311" t="s">
        <v>243</v>
      </c>
      <c r="J311" t="s">
        <v>59</v>
      </c>
      <c r="K311" t="s">
        <v>387</v>
      </c>
      <c r="L311">
        <v>1</v>
      </c>
      <c r="M311" t="s">
        <v>34</v>
      </c>
      <c r="N311" t="s">
        <v>34</v>
      </c>
      <c r="O311">
        <v>1</v>
      </c>
      <c r="P311" t="s">
        <v>34</v>
      </c>
      <c r="Q311">
        <v>1</v>
      </c>
      <c r="S311">
        <v>35</v>
      </c>
      <c r="T311" t="s">
        <v>896</v>
      </c>
      <c r="V311" t="s">
        <v>165</v>
      </c>
      <c r="W311" t="s">
        <v>61</v>
      </c>
      <c r="X311" t="s">
        <v>62</v>
      </c>
      <c r="Y311">
        <v>1</v>
      </c>
      <c r="Z311">
        <v>3.1346400000000001E-4</v>
      </c>
      <c r="AA311">
        <v>5</v>
      </c>
    </row>
    <row r="312" spans="1:27" x14ac:dyDescent="0.3">
      <c r="A312">
        <v>311</v>
      </c>
      <c r="B312" t="s">
        <v>977</v>
      </c>
      <c r="C312" t="s">
        <v>978</v>
      </c>
      <c r="D312" t="s">
        <v>50</v>
      </c>
      <c r="E312" t="s">
        <v>50</v>
      </c>
      <c r="F312" t="s">
        <v>68</v>
      </c>
      <c r="G312" t="s">
        <v>95</v>
      </c>
      <c r="H312" t="s">
        <v>96</v>
      </c>
      <c r="I312" t="s">
        <v>169</v>
      </c>
      <c r="J312" t="s">
        <v>59</v>
      </c>
      <c r="K312" t="s">
        <v>387</v>
      </c>
      <c r="L312">
        <v>1</v>
      </c>
      <c r="M312" t="s">
        <v>34</v>
      </c>
      <c r="N312" t="s">
        <v>34</v>
      </c>
      <c r="O312">
        <v>1</v>
      </c>
      <c r="P312" t="s">
        <v>34</v>
      </c>
      <c r="Q312">
        <v>1</v>
      </c>
      <c r="S312">
        <v>300</v>
      </c>
      <c r="T312" t="s">
        <v>896</v>
      </c>
      <c r="X312" t="s">
        <v>82</v>
      </c>
      <c r="Y312">
        <v>1</v>
      </c>
      <c r="Z312">
        <v>2.6868360000000002E-3</v>
      </c>
      <c r="AA312">
        <v>5</v>
      </c>
    </row>
    <row r="313" spans="1:27" x14ac:dyDescent="0.3">
      <c r="A313">
        <v>312</v>
      </c>
      <c r="B313" t="s">
        <v>979</v>
      </c>
      <c r="C313" t="s">
        <v>980</v>
      </c>
      <c r="D313" t="s">
        <v>50</v>
      </c>
      <c r="E313" t="s">
        <v>50</v>
      </c>
      <c r="F313" t="s">
        <v>132</v>
      </c>
      <c r="G313" t="s">
        <v>30</v>
      </c>
      <c r="H313" t="s">
        <v>44</v>
      </c>
      <c r="I313" t="s">
        <v>431</v>
      </c>
      <c r="J313" t="s">
        <v>32</v>
      </c>
      <c r="K313" t="s">
        <v>387</v>
      </c>
      <c r="L313">
        <v>1</v>
      </c>
      <c r="M313" t="s">
        <v>34</v>
      </c>
      <c r="N313" t="s">
        <v>34</v>
      </c>
      <c r="O313">
        <v>1</v>
      </c>
      <c r="P313" t="s">
        <v>34</v>
      </c>
      <c r="Q313">
        <v>1</v>
      </c>
      <c r="S313">
        <v>20</v>
      </c>
      <c r="T313" t="s">
        <v>896</v>
      </c>
      <c r="V313" t="s">
        <v>60</v>
      </c>
      <c r="W313" t="s">
        <v>61</v>
      </c>
      <c r="X313" t="s">
        <v>75</v>
      </c>
      <c r="Y313">
        <v>1</v>
      </c>
      <c r="Z313">
        <v>1.7912200000000001E-4</v>
      </c>
      <c r="AA313">
        <v>4</v>
      </c>
    </row>
    <row r="314" spans="1:27" x14ac:dyDescent="0.3">
      <c r="A314">
        <v>313</v>
      </c>
      <c r="B314" t="s">
        <v>981</v>
      </c>
      <c r="C314" t="s">
        <v>982</v>
      </c>
      <c r="D314" t="s">
        <v>50</v>
      </c>
      <c r="E314" t="s">
        <v>50</v>
      </c>
      <c r="F314" t="s">
        <v>57</v>
      </c>
      <c r="G314" t="s">
        <v>30</v>
      </c>
      <c r="H314" t="s">
        <v>44</v>
      </c>
      <c r="I314" t="s">
        <v>58</v>
      </c>
      <c r="J314" t="s">
        <v>32</v>
      </c>
      <c r="K314" t="s">
        <v>387</v>
      </c>
      <c r="L314">
        <v>1</v>
      </c>
      <c r="M314" t="s">
        <v>34</v>
      </c>
      <c r="N314" t="s">
        <v>34</v>
      </c>
      <c r="O314">
        <v>1</v>
      </c>
      <c r="P314" t="s">
        <v>34</v>
      </c>
      <c r="Q314">
        <v>1</v>
      </c>
      <c r="S314">
        <v>400</v>
      </c>
      <c r="T314" t="s">
        <v>896</v>
      </c>
      <c r="V314" t="s">
        <v>65</v>
      </c>
      <c r="W314" t="s">
        <v>61</v>
      </c>
      <c r="X314" t="s">
        <v>54</v>
      </c>
      <c r="Y314">
        <v>1</v>
      </c>
      <c r="Z314">
        <v>3.5824479999999998E-3</v>
      </c>
      <c r="AA314">
        <v>4</v>
      </c>
    </row>
    <row r="315" spans="1:27" x14ac:dyDescent="0.3">
      <c r="A315">
        <v>314</v>
      </c>
      <c r="B315" t="s">
        <v>983</v>
      </c>
      <c r="C315" t="s">
        <v>984</v>
      </c>
      <c r="D315" t="s">
        <v>50</v>
      </c>
      <c r="E315" t="s">
        <v>50</v>
      </c>
      <c r="F315" t="s">
        <v>438</v>
      </c>
      <c r="G315" t="s">
        <v>30</v>
      </c>
      <c r="H315" t="s">
        <v>44</v>
      </c>
      <c r="I315" t="s">
        <v>79</v>
      </c>
      <c r="J315" t="s">
        <v>59</v>
      </c>
      <c r="K315" t="s">
        <v>387</v>
      </c>
      <c r="L315">
        <v>1</v>
      </c>
      <c r="M315" t="s">
        <v>34</v>
      </c>
      <c r="N315" t="s">
        <v>34</v>
      </c>
      <c r="O315">
        <v>1</v>
      </c>
      <c r="P315" t="s">
        <v>34</v>
      </c>
      <c r="Q315">
        <v>1</v>
      </c>
      <c r="S315">
        <v>28</v>
      </c>
      <c r="T315" t="s">
        <v>896</v>
      </c>
      <c r="V315" t="s">
        <v>46</v>
      </c>
      <c r="W315" t="s">
        <v>985</v>
      </c>
      <c r="X315" t="s">
        <v>54</v>
      </c>
      <c r="Y315">
        <v>1</v>
      </c>
      <c r="Z315">
        <v>2.50771E-4</v>
      </c>
      <c r="AA315">
        <v>5</v>
      </c>
    </row>
    <row r="316" spans="1:27" x14ac:dyDescent="0.3">
      <c r="A316">
        <v>315</v>
      </c>
      <c r="B316" t="s">
        <v>986</v>
      </c>
      <c r="C316" t="s">
        <v>987</v>
      </c>
      <c r="D316" t="s">
        <v>50</v>
      </c>
      <c r="E316" t="s">
        <v>50</v>
      </c>
      <c r="F316" t="s">
        <v>988</v>
      </c>
      <c r="G316" t="s">
        <v>122</v>
      </c>
      <c r="H316" t="s">
        <v>44</v>
      </c>
      <c r="I316" t="s">
        <v>989</v>
      </c>
      <c r="J316" t="s">
        <v>32</v>
      </c>
      <c r="K316" t="s">
        <v>387</v>
      </c>
      <c r="L316">
        <v>1</v>
      </c>
      <c r="M316" t="s">
        <v>34</v>
      </c>
      <c r="N316" t="s">
        <v>34</v>
      </c>
      <c r="O316">
        <v>1</v>
      </c>
      <c r="P316" t="s">
        <v>34</v>
      </c>
      <c r="Q316">
        <v>1</v>
      </c>
      <c r="S316">
        <v>106</v>
      </c>
      <c r="T316" t="s">
        <v>896</v>
      </c>
      <c r="V316" t="s">
        <v>990</v>
      </c>
      <c r="W316" t="s">
        <v>969</v>
      </c>
      <c r="X316" t="s">
        <v>75</v>
      </c>
      <c r="Y316">
        <v>1</v>
      </c>
      <c r="Z316">
        <v>9.4934900000000005E-4</v>
      </c>
      <c r="AA316">
        <v>4</v>
      </c>
    </row>
    <row r="317" spans="1:27" x14ac:dyDescent="0.3">
      <c r="A317">
        <v>316</v>
      </c>
      <c r="B317" t="s">
        <v>991</v>
      </c>
      <c r="C317" t="s">
        <v>992</v>
      </c>
      <c r="D317" t="s">
        <v>50</v>
      </c>
      <c r="E317" t="s">
        <v>50</v>
      </c>
      <c r="F317" t="s">
        <v>441</v>
      </c>
      <c r="G317" t="s">
        <v>164</v>
      </c>
      <c r="H317" t="s">
        <v>255</v>
      </c>
      <c r="I317" t="s">
        <v>573</v>
      </c>
      <c r="J317" t="s">
        <v>32</v>
      </c>
      <c r="K317" t="s">
        <v>387</v>
      </c>
      <c r="L317">
        <v>1</v>
      </c>
      <c r="M317" t="s">
        <v>34</v>
      </c>
      <c r="N317" t="s">
        <v>34</v>
      </c>
      <c r="O317">
        <v>1</v>
      </c>
      <c r="P317" t="s">
        <v>34</v>
      </c>
      <c r="Q317">
        <v>1</v>
      </c>
      <c r="S317">
        <v>2</v>
      </c>
      <c r="T317" t="s">
        <v>896</v>
      </c>
      <c r="V317" t="s">
        <v>220</v>
      </c>
      <c r="W317" t="s">
        <v>220</v>
      </c>
      <c r="X317" t="s">
        <v>75</v>
      </c>
      <c r="Y317">
        <v>1</v>
      </c>
      <c r="Z317" s="2">
        <v>1.7900000000000001E-5</v>
      </c>
      <c r="AA317">
        <v>4</v>
      </c>
    </row>
    <row r="318" spans="1:27" x14ac:dyDescent="0.3">
      <c r="A318">
        <v>317</v>
      </c>
      <c r="B318" t="s">
        <v>993</v>
      </c>
      <c r="C318" t="s">
        <v>994</v>
      </c>
      <c r="D318" t="s">
        <v>50</v>
      </c>
      <c r="E318" t="s">
        <v>50</v>
      </c>
      <c r="F318" t="s">
        <v>441</v>
      </c>
      <c r="G318" t="s">
        <v>30</v>
      </c>
      <c r="H318" t="s">
        <v>44</v>
      </c>
      <c r="I318" t="s">
        <v>452</v>
      </c>
      <c r="J318" t="s">
        <v>32</v>
      </c>
      <c r="K318" t="s">
        <v>387</v>
      </c>
      <c r="L318">
        <v>1</v>
      </c>
      <c r="M318" t="s">
        <v>34</v>
      </c>
      <c r="N318" t="s">
        <v>34</v>
      </c>
      <c r="O318">
        <v>1</v>
      </c>
      <c r="P318" t="s">
        <v>34</v>
      </c>
      <c r="Q318">
        <v>1</v>
      </c>
      <c r="S318">
        <v>1</v>
      </c>
      <c r="T318" t="s">
        <v>896</v>
      </c>
      <c r="V318" t="s">
        <v>220</v>
      </c>
      <c r="W318" t="s">
        <v>220</v>
      </c>
      <c r="X318" t="s">
        <v>75</v>
      </c>
      <c r="Y318">
        <v>1</v>
      </c>
      <c r="Z318" s="2">
        <v>8.9600000000000006E-6</v>
      </c>
      <c r="AA318">
        <v>4</v>
      </c>
    </row>
    <row r="319" spans="1:27" x14ac:dyDescent="0.3">
      <c r="A319">
        <v>318</v>
      </c>
      <c r="B319" t="s">
        <v>995</v>
      </c>
      <c r="C319" t="s">
        <v>996</v>
      </c>
      <c r="D319" t="s">
        <v>50</v>
      </c>
      <c r="E319" t="s">
        <v>50</v>
      </c>
      <c r="F319" t="s">
        <v>78</v>
      </c>
      <c r="G319" t="s">
        <v>164</v>
      </c>
      <c r="H319" t="s">
        <v>255</v>
      </c>
      <c r="I319" t="s">
        <v>421</v>
      </c>
      <c r="J319" t="s">
        <v>32</v>
      </c>
      <c r="K319" t="s">
        <v>387</v>
      </c>
      <c r="L319">
        <v>1</v>
      </c>
      <c r="M319" t="s">
        <v>34</v>
      </c>
      <c r="N319" t="s">
        <v>34</v>
      </c>
      <c r="O319">
        <v>1</v>
      </c>
      <c r="P319" t="s">
        <v>34</v>
      </c>
      <c r="Q319">
        <v>1</v>
      </c>
      <c r="S319">
        <v>250</v>
      </c>
      <c r="T319" t="s">
        <v>896</v>
      </c>
      <c r="W319" t="s">
        <v>61</v>
      </c>
      <c r="X319" t="s">
        <v>75</v>
      </c>
      <c r="Y319">
        <v>1</v>
      </c>
      <c r="Z319">
        <v>2.2390299999999999E-3</v>
      </c>
      <c r="AA319">
        <v>4</v>
      </c>
    </row>
    <row r="320" spans="1:27" x14ac:dyDescent="0.3">
      <c r="A320">
        <v>319</v>
      </c>
      <c r="B320" t="s">
        <v>997</v>
      </c>
      <c r="C320" t="s">
        <v>998</v>
      </c>
      <c r="D320" t="s">
        <v>50</v>
      </c>
      <c r="E320" t="s">
        <v>50</v>
      </c>
      <c r="F320" t="s">
        <v>441</v>
      </c>
      <c r="G320" t="s">
        <v>30</v>
      </c>
      <c r="H320" t="s">
        <v>44</v>
      </c>
      <c r="I320" t="s">
        <v>452</v>
      </c>
      <c r="J320" t="s">
        <v>32</v>
      </c>
      <c r="K320" t="s">
        <v>387</v>
      </c>
      <c r="L320">
        <v>1</v>
      </c>
      <c r="M320" t="s">
        <v>34</v>
      </c>
      <c r="N320" t="s">
        <v>34</v>
      </c>
      <c r="O320">
        <v>1</v>
      </c>
      <c r="P320" t="s">
        <v>34</v>
      </c>
      <c r="Q320">
        <v>1</v>
      </c>
      <c r="S320">
        <v>1</v>
      </c>
      <c r="T320" t="s">
        <v>896</v>
      </c>
      <c r="V320" t="s">
        <v>220</v>
      </c>
      <c r="W320" t="s">
        <v>220</v>
      </c>
      <c r="X320" t="s">
        <v>75</v>
      </c>
      <c r="Y320">
        <v>1</v>
      </c>
      <c r="Z320" s="2">
        <v>8.9600000000000006E-6</v>
      </c>
      <c r="AA320">
        <v>4</v>
      </c>
    </row>
    <row r="321" spans="1:27" x14ac:dyDescent="0.3">
      <c r="A321">
        <v>320</v>
      </c>
      <c r="B321" t="s">
        <v>999</v>
      </c>
      <c r="C321" t="s">
        <v>1000</v>
      </c>
      <c r="D321" t="s">
        <v>50</v>
      </c>
      <c r="E321" t="s">
        <v>50</v>
      </c>
      <c r="G321" t="s">
        <v>30</v>
      </c>
      <c r="H321" t="s">
        <v>44</v>
      </c>
      <c r="J321" t="s">
        <v>32</v>
      </c>
      <c r="K321" t="s">
        <v>387</v>
      </c>
      <c r="L321">
        <v>1</v>
      </c>
      <c r="M321" t="s">
        <v>34</v>
      </c>
      <c r="N321" t="s">
        <v>34</v>
      </c>
      <c r="O321">
        <v>1</v>
      </c>
      <c r="P321" t="s">
        <v>34</v>
      </c>
      <c r="Q321">
        <v>1</v>
      </c>
      <c r="S321">
        <v>100</v>
      </c>
      <c r="T321" t="s">
        <v>896</v>
      </c>
      <c r="V321" t="s">
        <v>445</v>
      </c>
      <c r="W321" t="s">
        <v>61</v>
      </c>
      <c r="X321" t="s">
        <v>75</v>
      </c>
      <c r="Y321">
        <v>1</v>
      </c>
      <c r="Z321">
        <v>8.9561199999999995E-4</v>
      </c>
      <c r="AA321">
        <v>4</v>
      </c>
    </row>
    <row r="322" spans="1:27" x14ac:dyDescent="0.3">
      <c r="A322">
        <v>321</v>
      </c>
      <c r="B322" t="s">
        <v>1001</v>
      </c>
      <c r="C322" t="s">
        <v>1002</v>
      </c>
      <c r="D322" t="s">
        <v>50</v>
      </c>
      <c r="E322" t="s">
        <v>50</v>
      </c>
      <c r="F322" t="s">
        <v>129</v>
      </c>
      <c r="G322" t="s">
        <v>30</v>
      </c>
      <c r="H322" t="s">
        <v>44</v>
      </c>
      <c r="I322" t="s">
        <v>381</v>
      </c>
      <c r="J322" t="s">
        <v>32</v>
      </c>
      <c r="K322" t="s">
        <v>387</v>
      </c>
      <c r="L322">
        <v>1</v>
      </c>
      <c r="M322" t="s">
        <v>34</v>
      </c>
      <c r="N322" t="s">
        <v>34</v>
      </c>
      <c r="O322">
        <v>1</v>
      </c>
      <c r="P322" t="s">
        <v>34</v>
      </c>
      <c r="Q322">
        <v>1</v>
      </c>
      <c r="S322">
        <v>17</v>
      </c>
      <c r="T322" t="s">
        <v>896</v>
      </c>
      <c r="V322" t="s">
        <v>60</v>
      </c>
      <c r="W322" t="s">
        <v>1003</v>
      </c>
      <c r="X322" t="s">
        <v>54</v>
      </c>
      <c r="Y322">
        <v>1</v>
      </c>
      <c r="Z322">
        <v>1.52254E-4</v>
      </c>
      <c r="AA322">
        <v>4</v>
      </c>
    </row>
    <row r="323" spans="1:27" x14ac:dyDescent="0.3">
      <c r="A323">
        <v>322</v>
      </c>
      <c r="B323" t="s">
        <v>1004</v>
      </c>
      <c r="C323" t="s">
        <v>1005</v>
      </c>
      <c r="D323" t="s">
        <v>50</v>
      </c>
      <c r="E323" t="s">
        <v>50</v>
      </c>
      <c r="G323" t="s">
        <v>30</v>
      </c>
      <c r="H323" t="s">
        <v>44</v>
      </c>
      <c r="J323" t="s">
        <v>32</v>
      </c>
      <c r="K323" t="s">
        <v>387</v>
      </c>
      <c r="L323">
        <v>1</v>
      </c>
      <c r="M323" t="s">
        <v>34</v>
      </c>
      <c r="N323" t="s">
        <v>34</v>
      </c>
      <c r="O323">
        <v>1</v>
      </c>
      <c r="P323" t="s">
        <v>34</v>
      </c>
      <c r="Q323">
        <v>1</v>
      </c>
      <c r="S323">
        <v>500</v>
      </c>
      <c r="T323" t="s">
        <v>896</v>
      </c>
      <c r="V323" t="s">
        <v>445</v>
      </c>
      <c r="W323" t="s">
        <v>61</v>
      </c>
      <c r="X323" t="s">
        <v>75</v>
      </c>
      <c r="Y323">
        <v>1</v>
      </c>
      <c r="Z323">
        <v>4.4780599999999999E-3</v>
      </c>
      <c r="AA323">
        <v>4</v>
      </c>
    </row>
    <row r="324" spans="1:27" x14ac:dyDescent="0.3">
      <c r="A324">
        <v>323</v>
      </c>
      <c r="B324" t="s">
        <v>1006</v>
      </c>
      <c r="C324" t="s">
        <v>1007</v>
      </c>
      <c r="D324" t="s">
        <v>50</v>
      </c>
      <c r="E324" t="s">
        <v>50</v>
      </c>
      <c r="F324" t="s">
        <v>441</v>
      </c>
      <c r="G324" t="s">
        <v>164</v>
      </c>
      <c r="H324" t="s">
        <v>255</v>
      </c>
      <c r="I324" t="s">
        <v>573</v>
      </c>
      <c r="J324" t="s">
        <v>32</v>
      </c>
      <c r="K324" t="s">
        <v>387</v>
      </c>
      <c r="L324">
        <v>1</v>
      </c>
      <c r="M324" t="s">
        <v>34</v>
      </c>
      <c r="N324" t="s">
        <v>34</v>
      </c>
      <c r="O324">
        <v>1</v>
      </c>
      <c r="P324" t="s">
        <v>34</v>
      </c>
      <c r="Q324">
        <v>1</v>
      </c>
      <c r="S324">
        <v>4</v>
      </c>
      <c r="T324" t="s">
        <v>896</v>
      </c>
      <c r="V324" t="s">
        <v>211</v>
      </c>
      <c r="W324" t="s">
        <v>61</v>
      </c>
      <c r="X324" t="s">
        <v>75</v>
      </c>
      <c r="Y324">
        <v>1</v>
      </c>
      <c r="Z324" s="2">
        <v>3.5800000000000003E-5</v>
      </c>
      <c r="AA324">
        <v>4</v>
      </c>
    </row>
    <row r="325" spans="1:27" x14ac:dyDescent="0.3">
      <c r="A325">
        <v>324</v>
      </c>
      <c r="B325" t="s">
        <v>1008</v>
      </c>
      <c r="C325" t="s">
        <v>1009</v>
      </c>
      <c r="D325" t="s">
        <v>50</v>
      </c>
      <c r="E325" t="s">
        <v>50</v>
      </c>
      <c r="F325" t="s">
        <v>51</v>
      </c>
      <c r="G325" t="s">
        <v>164</v>
      </c>
      <c r="H325" t="s">
        <v>255</v>
      </c>
      <c r="I325" t="s">
        <v>405</v>
      </c>
      <c r="J325" t="s">
        <v>32</v>
      </c>
      <c r="K325" t="s">
        <v>387</v>
      </c>
      <c r="L325">
        <v>1</v>
      </c>
      <c r="M325" t="s">
        <v>34</v>
      </c>
      <c r="N325" t="s">
        <v>34</v>
      </c>
      <c r="O325">
        <v>1</v>
      </c>
      <c r="P325" t="s">
        <v>34</v>
      </c>
      <c r="Q325">
        <v>1</v>
      </c>
      <c r="S325">
        <v>7</v>
      </c>
      <c r="T325" t="s">
        <v>896</v>
      </c>
      <c r="V325" t="s">
        <v>80</v>
      </c>
      <c r="W325" t="s">
        <v>61</v>
      </c>
      <c r="X325" t="s">
        <v>54</v>
      </c>
      <c r="Y325">
        <v>1</v>
      </c>
      <c r="Z325" s="2">
        <v>6.2700000000000006E-5</v>
      </c>
      <c r="AA325">
        <v>4</v>
      </c>
    </row>
    <row r="326" spans="1:27" x14ac:dyDescent="0.3">
      <c r="A326">
        <v>325</v>
      </c>
      <c r="B326" t="s">
        <v>1010</v>
      </c>
      <c r="C326" t="s">
        <v>1011</v>
      </c>
      <c r="D326" t="s">
        <v>50</v>
      </c>
      <c r="E326" t="s">
        <v>50</v>
      </c>
      <c r="F326" t="s">
        <v>242</v>
      </c>
      <c r="G326" t="s">
        <v>95</v>
      </c>
      <c r="H326" t="s">
        <v>96</v>
      </c>
      <c r="I326" t="s">
        <v>426</v>
      </c>
      <c r="J326" t="s">
        <v>32</v>
      </c>
      <c r="K326" t="s">
        <v>387</v>
      </c>
      <c r="L326">
        <v>1</v>
      </c>
      <c r="M326" t="s">
        <v>34</v>
      </c>
      <c r="N326" t="s">
        <v>34</v>
      </c>
      <c r="O326">
        <v>1</v>
      </c>
      <c r="P326" t="s">
        <v>34</v>
      </c>
      <c r="Q326">
        <v>1</v>
      </c>
      <c r="S326">
        <v>5</v>
      </c>
      <c r="T326" t="s">
        <v>896</v>
      </c>
      <c r="V326" t="s">
        <v>553</v>
      </c>
      <c r="W326" t="s">
        <v>98</v>
      </c>
      <c r="X326" t="s">
        <v>75</v>
      </c>
      <c r="Y326">
        <v>1</v>
      </c>
      <c r="Z326" s="2">
        <v>4.4799999999999998E-5</v>
      </c>
      <c r="AA326">
        <v>4</v>
      </c>
    </row>
    <row r="327" spans="1:27" x14ac:dyDescent="0.3">
      <c r="A327">
        <v>326</v>
      </c>
      <c r="B327" t="s">
        <v>1012</v>
      </c>
      <c r="C327" t="s">
        <v>1013</v>
      </c>
      <c r="D327" t="s">
        <v>50</v>
      </c>
      <c r="E327" t="s">
        <v>50</v>
      </c>
      <c r="F327" t="s">
        <v>417</v>
      </c>
      <c r="G327" t="s">
        <v>30</v>
      </c>
      <c r="H327" t="s">
        <v>44</v>
      </c>
      <c r="I327" t="s">
        <v>58</v>
      </c>
      <c r="J327" t="s">
        <v>32</v>
      </c>
      <c r="K327" t="s">
        <v>387</v>
      </c>
      <c r="L327">
        <v>1</v>
      </c>
      <c r="M327" t="s">
        <v>34</v>
      </c>
      <c r="N327" t="s">
        <v>34</v>
      </c>
      <c r="O327">
        <v>1</v>
      </c>
      <c r="P327" t="s">
        <v>34</v>
      </c>
      <c r="Q327">
        <v>1</v>
      </c>
      <c r="S327">
        <v>50</v>
      </c>
      <c r="T327" t="s">
        <v>896</v>
      </c>
      <c r="W327" t="s">
        <v>61</v>
      </c>
      <c r="X327" t="s">
        <v>54</v>
      </c>
      <c r="Y327">
        <v>1</v>
      </c>
      <c r="Z327">
        <v>4.4780599999999997E-4</v>
      </c>
      <c r="AA327">
        <v>4</v>
      </c>
    </row>
    <row r="328" spans="1:27" x14ac:dyDescent="0.3">
      <c r="A328">
        <v>327</v>
      </c>
      <c r="B328" t="s">
        <v>1014</v>
      </c>
      <c r="C328" t="s">
        <v>1015</v>
      </c>
      <c r="D328" t="s">
        <v>50</v>
      </c>
      <c r="E328" t="s">
        <v>50</v>
      </c>
      <c r="F328" t="s">
        <v>51</v>
      </c>
      <c r="G328" t="s">
        <v>164</v>
      </c>
      <c r="H328" t="s">
        <v>255</v>
      </c>
      <c r="I328" t="s">
        <v>405</v>
      </c>
      <c r="J328" t="s">
        <v>32</v>
      </c>
      <c r="K328" t="s">
        <v>387</v>
      </c>
      <c r="L328">
        <v>1</v>
      </c>
      <c r="M328" t="s">
        <v>34</v>
      </c>
      <c r="N328" t="s">
        <v>34</v>
      </c>
      <c r="O328">
        <v>1</v>
      </c>
      <c r="P328" t="s">
        <v>34</v>
      </c>
      <c r="Q328">
        <v>1</v>
      </c>
      <c r="S328">
        <v>5</v>
      </c>
      <c r="T328" t="s">
        <v>896</v>
      </c>
      <c r="V328" t="s">
        <v>201</v>
      </c>
      <c r="W328" t="s">
        <v>61</v>
      </c>
      <c r="X328" t="s">
        <v>54</v>
      </c>
      <c r="Y328">
        <v>1</v>
      </c>
      <c r="Z328" s="2">
        <v>4.4799999999999998E-5</v>
      </c>
      <c r="AA328">
        <v>4</v>
      </c>
    </row>
    <row r="329" spans="1:27" x14ac:dyDescent="0.3">
      <c r="A329">
        <v>328</v>
      </c>
      <c r="B329" t="s">
        <v>1016</v>
      </c>
      <c r="C329" t="s">
        <v>1017</v>
      </c>
      <c r="D329" t="s">
        <v>50</v>
      </c>
      <c r="E329" t="s">
        <v>50</v>
      </c>
      <c r="F329" t="s">
        <v>51</v>
      </c>
      <c r="G329" t="s">
        <v>30</v>
      </c>
      <c r="H329" t="s">
        <v>44</v>
      </c>
      <c r="I329" t="s">
        <v>52</v>
      </c>
      <c r="J329" t="s">
        <v>32</v>
      </c>
      <c r="K329" t="s">
        <v>387</v>
      </c>
      <c r="L329">
        <v>1</v>
      </c>
      <c r="M329" t="s">
        <v>34</v>
      </c>
      <c r="N329" t="s">
        <v>34</v>
      </c>
      <c r="O329">
        <v>1</v>
      </c>
      <c r="P329" t="s">
        <v>34</v>
      </c>
      <c r="Q329">
        <v>1</v>
      </c>
      <c r="S329">
        <v>200</v>
      </c>
      <c r="T329" t="s">
        <v>896</v>
      </c>
      <c r="V329" t="s">
        <v>1018</v>
      </c>
      <c r="W329" t="s">
        <v>61</v>
      </c>
      <c r="X329" t="s">
        <v>54</v>
      </c>
      <c r="Y329">
        <v>1</v>
      </c>
      <c r="Z329">
        <v>1.7912239999999999E-3</v>
      </c>
      <c r="AA329">
        <v>4</v>
      </c>
    </row>
    <row r="330" spans="1:27" x14ac:dyDescent="0.3">
      <c r="A330">
        <v>329</v>
      </c>
      <c r="B330" t="s">
        <v>1019</v>
      </c>
      <c r="C330" t="s">
        <v>1020</v>
      </c>
      <c r="D330" t="s">
        <v>50</v>
      </c>
      <c r="E330" t="s">
        <v>50</v>
      </c>
      <c r="F330" t="s">
        <v>51</v>
      </c>
      <c r="G330" t="s">
        <v>43</v>
      </c>
      <c r="H330" t="s">
        <v>44</v>
      </c>
      <c r="I330" t="s">
        <v>200</v>
      </c>
      <c r="J330" t="s">
        <v>59</v>
      </c>
      <c r="K330" t="s">
        <v>387</v>
      </c>
      <c r="L330">
        <v>1</v>
      </c>
      <c r="M330" t="s">
        <v>34</v>
      </c>
      <c r="N330" t="s">
        <v>34</v>
      </c>
      <c r="O330">
        <v>1</v>
      </c>
      <c r="P330" t="s">
        <v>34</v>
      </c>
      <c r="Q330">
        <v>1</v>
      </c>
      <c r="S330">
        <v>15</v>
      </c>
      <c r="T330" t="s">
        <v>896</v>
      </c>
      <c r="V330" t="s">
        <v>716</v>
      </c>
      <c r="W330" t="s">
        <v>406</v>
      </c>
      <c r="X330" t="s">
        <v>82</v>
      </c>
      <c r="Y330">
        <v>1</v>
      </c>
      <c r="Z330">
        <v>1.34342E-4</v>
      </c>
      <c r="AA330">
        <v>5</v>
      </c>
    </row>
    <row r="331" spans="1:27" x14ac:dyDescent="0.3">
      <c r="A331">
        <v>330</v>
      </c>
      <c r="B331" t="s">
        <v>1021</v>
      </c>
      <c r="C331" t="s">
        <v>1022</v>
      </c>
      <c r="D331" t="s">
        <v>50</v>
      </c>
      <c r="E331" t="s">
        <v>50</v>
      </c>
      <c r="F331" t="s">
        <v>51</v>
      </c>
      <c r="G331" t="s">
        <v>30</v>
      </c>
      <c r="H331" t="s">
        <v>44</v>
      </c>
      <c r="I331" t="s">
        <v>594</v>
      </c>
      <c r="J331" t="s">
        <v>32</v>
      </c>
      <c r="K331" t="s">
        <v>387</v>
      </c>
      <c r="L331">
        <v>1</v>
      </c>
      <c r="M331" t="s">
        <v>34</v>
      </c>
      <c r="N331" t="s">
        <v>34</v>
      </c>
      <c r="O331">
        <v>1</v>
      </c>
      <c r="P331" t="s">
        <v>34</v>
      </c>
      <c r="Q331">
        <v>1</v>
      </c>
      <c r="S331">
        <v>150</v>
      </c>
      <c r="T331" t="s">
        <v>896</v>
      </c>
      <c r="V331" t="s">
        <v>201</v>
      </c>
      <c r="W331" t="s">
        <v>690</v>
      </c>
      <c r="X331" t="s">
        <v>75</v>
      </c>
      <c r="Y331">
        <v>1</v>
      </c>
      <c r="Z331">
        <v>1.3434180000000001E-3</v>
      </c>
      <c r="AA331">
        <v>4</v>
      </c>
    </row>
    <row r="332" spans="1:27" x14ac:dyDescent="0.3">
      <c r="A332">
        <v>331</v>
      </c>
      <c r="B332" t="s">
        <v>1023</v>
      </c>
      <c r="C332" t="s">
        <v>1024</v>
      </c>
      <c r="D332" t="s">
        <v>50</v>
      </c>
      <c r="E332" t="s">
        <v>50</v>
      </c>
      <c r="F332" t="s">
        <v>51</v>
      </c>
      <c r="G332" t="s">
        <v>95</v>
      </c>
      <c r="H332" t="s">
        <v>96</v>
      </c>
      <c r="I332" t="s">
        <v>308</v>
      </c>
      <c r="J332" t="s">
        <v>59</v>
      </c>
      <c r="K332" t="s">
        <v>387</v>
      </c>
      <c r="L332">
        <v>1</v>
      </c>
      <c r="M332" t="s">
        <v>34</v>
      </c>
      <c r="N332" t="s">
        <v>34</v>
      </c>
      <c r="O332">
        <v>1</v>
      </c>
      <c r="P332" t="s">
        <v>34</v>
      </c>
      <c r="Q332">
        <v>1</v>
      </c>
      <c r="S332">
        <v>300</v>
      </c>
      <c r="T332" t="s">
        <v>896</v>
      </c>
      <c r="V332" t="s">
        <v>1025</v>
      </c>
      <c r="W332" t="s">
        <v>406</v>
      </c>
      <c r="X332" t="s">
        <v>82</v>
      </c>
      <c r="Y332">
        <v>1</v>
      </c>
      <c r="Z332">
        <v>2.6868360000000002E-3</v>
      </c>
      <c r="AA332">
        <v>5</v>
      </c>
    </row>
    <row r="333" spans="1:27" x14ac:dyDescent="0.3">
      <c r="A333">
        <v>332</v>
      </c>
      <c r="B333" t="s">
        <v>1026</v>
      </c>
      <c r="C333" t="s">
        <v>1027</v>
      </c>
      <c r="D333" t="s">
        <v>50</v>
      </c>
      <c r="E333" t="s">
        <v>50</v>
      </c>
      <c r="F333" t="s">
        <v>78</v>
      </c>
      <c r="G333" t="s">
        <v>30</v>
      </c>
      <c r="H333" t="s">
        <v>44</v>
      </c>
      <c r="I333" t="s">
        <v>79</v>
      </c>
      <c r="J333" t="s">
        <v>59</v>
      </c>
      <c r="K333" t="s">
        <v>387</v>
      </c>
      <c r="L333">
        <v>1</v>
      </c>
      <c r="M333" t="s">
        <v>34</v>
      </c>
      <c r="N333" t="s">
        <v>34</v>
      </c>
      <c r="O333">
        <v>1</v>
      </c>
      <c r="P333" t="s">
        <v>34</v>
      </c>
      <c r="Q333">
        <v>1</v>
      </c>
      <c r="S333">
        <v>10</v>
      </c>
      <c r="T333" t="s">
        <v>896</v>
      </c>
      <c r="V333" t="s">
        <v>65</v>
      </c>
      <c r="W333" t="s">
        <v>61</v>
      </c>
      <c r="X333" t="s">
        <v>62</v>
      </c>
      <c r="Y333">
        <v>1</v>
      </c>
      <c r="Z333" s="2">
        <v>8.9599999999999996E-5</v>
      </c>
      <c r="AA333">
        <v>5</v>
      </c>
    </row>
    <row r="334" spans="1:27" x14ac:dyDescent="0.3">
      <c r="A334">
        <v>333</v>
      </c>
      <c r="B334" t="s">
        <v>1028</v>
      </c>
      <c r="C334" t="s">
        <v>1029</v>
      </c>
      <c r="D334" t="s">
        <v>50</v>
      </c>
      <c r="E334" t="s">
        <v>50</v>
      </c>
      <c r="F334" t="s">
        <v>417</v>
      </c>
      <c r="G334" t="s">
        <v>451</v>
      </c>
      <c r="H334" t="s">
        <v>44</v>
      </c>
      <c r="J334" t="s">
        <v>32</v>
      </c>
      <c r="K334" t="s">
        <v>387</v>
      </c>
      <c r="L334">
        <v>1</v>
      </c>
      <c r="M334" t="s">
        <v>34</v>
      </c>
      <c r="N334" t="s">
        <v>34</v>
      </c>
      <c r="O334">
        <v>1</v>
      </c>
      <c r="P334" t="s">
        <v>34</v>
      </c>
      <c r="Q334">
        <v>1</v>
      </c>
      <c r="S334">
        <v>200</v>
      </c>
      <c r="T334" t="s">
        <v>896</v>
      </c>
      <c r="W334" t="s">
        <v>61</v>
      </c>
      <c r="X334" t="s">
        <v>75</v>
      </c>
      <c r="Y334">
        <v>1</v>
      </c>
      <c r="Z334">
        <v>1.7912239999999999E-3</v>
      </c>
      <c r="AA334">
        <v>4</v>
      </c>
    </row>
    <row r="335" spans="1:27" x14ac:dyDescent="0.3">
      <c r="A335">
        <v>334</v>
      </c>
      <c r="B335" t="s">
        <v>1030</v>
      </c>
      <c r="C335" t="s">
        <v>1031</v>
      </c>
      <c r="D335" t="s">
        <v>50</v>
      </c>
      <c r="E335" t="s">
        <v>50</v>
      </c>
      <c r="F335" t="s">
        <v>531</v>
      </c>
      <c r="G335" t="s">
        <v>451</v>
      </c>
      <c r="H335" t="s">
        <v>44</v>
      </c>
      <c r="I335" t="s">
        <v>824</v>
      </c>
      <c r="J335" t="s">
        <v>32</v>
      </c>
      <c r="K335" t="s">
        <v>387</v>
      </c>
      <c r="L335">
        <v>1</v>
      </c>
      <c r="M335" t="s">
        <v>34</v>
      </c>
      <c r="N335" t="s">
        <v>34</v>
      </c>
      <c r="O335">
        <v>1</v>
      </c>
      <c r="P335" t="s">
        <v>34</v>
      </c>
      <c r="Q335">
        <v>1</v>
      </c>
      <c r="S335">
        <v>50</v>
      </c>
      <c r="T335" t="s">
        <v>896</v>
      </c>
      <c r="V335" t="s">
        <v>65</v>
      </c>
      <c r="W335" t="s">
        <v>61</v>
      </c>
      <c r="X335" t="s">
        <v>116</v>
      </c>
      <c r="Y335">
        <v>1</v>
      </c>
      <c r="Z335">
        <v>4.4780599999999997E-4</v>
      </c>
      <c r="AA335">
        <v>4</v>
      </c>
    </row>
    <row r="336" spans="1:27" x14ac:dyDescent="0.3">
      <c r="A336">
        <v>335</v>
      </c>
      <c r="B336" t="s">
        <v>1032</v>
      </c>
      <c r="C336" t="s">
        <v>1033</v>
      </c>
      <c r="D336" t="s">
        <v>50</v>
      </c>
      <c r="E336" t="s">
        <v>50</v>
      </c>
      <c r="G336" t="s">
        <v>346</v>
      </c>
      <c r="H336" t="s">
        <v>255</v>
      </c>
      <c r="J336" t="s">
        <v>32</v>
      </c>
      <c r="K336" t="s">
        <v>387</v>
      </c>
      <c r="L336">
        <v>1</v>
      </c>
      <c r="M336" t="s">
        <v>34</v>
      </c>
      <c r="N336" t="s">
        <v>34</v>
      </c>
      <c r="O336">
        <v>1</v>
      </c>
      <c r="P336" t="s">
        <v>34</v>
      </c>
      <c r="Q336">
        <v>1</v>
      </c>
      <c r="S336">
        <v>50</v>
      </c>
      <c r="T336" t="s">
        <v>896</v>
      </c>
      <c r="W336" t="s">
        <v>61</v>
      </c>
      <c r="X336" t="s">
        <v>75</v>
      </c>
      <c r="Y336">
        <v>1</v>
      </c>
      <c r="Z336">
        <v>4.4780599999999997E-4</v>
      </c>
      <c r="AA336">
        <v>4</v>
      </c>
    </row>
    <row r="337" spans="1:27" x14ac:dyDescent="0.3">
      <c r="A337">
        <v>336</v>
      </c>
      <c r="B337" t="s">
        <v>1034</v>
      </c>
      <c r="C337" t="s">
        <v>1035</v>
      </c>
      <c r="D337" t="s">
        <v>50</v>
      </c>
      <c r="E337" t="s">
        <v>50</v>
      </c>
      <c r="G337" t="s">
        <v>346</v>
      </c>
      <c r="H337" t="s">
        <v>255</v>
      </c>
      <c r="J337" t="s">
        <v>32</v>
      </c>
      <c r="K337" t="s">
        <v>387</v>
      </c>
      <c r="L337">
        <v>1</v>
      </c>
      <c r="M337" t="s">
        <v>34</v>
      </c>
      <c r="N337" t="s">
        <v>34</v>
      </c>
      <c r="O337">
        <v>1</v>
      </c>
      <c r="P337" t="s">
        <v>34</v>
      </c>
      <c r="Q337">
        <v>1</v>
      </c>
      <c r="S337">
        <v>50</v>
      </c>
      <c r="T337" t="s">
        <v>896</v>
      </c>
      <c r="V337" t="s">
        <v>427</v>
      </c>
      <c r="W337" t="s">
        <v>61</v>
      </c>
      <c r="X337" t="s">
        <v>75</v>
      </c>
      <c r="Y337">
        <v>1</v>
      </c>
      <c r="Z337">
        <v>4.4780599999999997E-4</v>
      </c>
      <c r="AA337">
        <v>4</v>
      </c>
    </row>
    <row r="338" spans="1:27" x14ac:dyDescent="0.3">
      <c r="A338">
        <v>337</v>
      </c>
      <c r="B338" t="s">
        <v>1036</v>
      </c>
      <c r="C338" t="s">
        <v>1037</v>
      </c>
      <c r="D338" t="s">
        <v>50</v>
      </c>
      <c r="E338" t="s">
        <v>50</v>
      </c>
      <c r="G338" t="s">
        <v>40</v>
      </c>
      <c r="H338" t="s">
        <v>255</v>
      </c>
      <c r="I338" t="s">
        <v>764</v>
      </c>
      <c r="J338" t="s">
        <v>32</v>
      </c>
      <c r="K338" t="s">
        <v>387</v>
      </c>
      <c r="L338">
        <v>1</v>
      </c>
      <c r="M338" t="s">
        <v>34</v>
      </c>
      <c r="N338" t="s">
        <v>34</v>
      </c>
      <c r="O338">
        <v>1</v>
      </c>
      <c r="P338" t="s">
        <v>34</v>
      </c>
      <c r="Q338">
        <v>1</v>
      </c>
      <c r="S338">
        <v>300</v>
      </c>
      <c r="T338" t="s">
        <v>896</v>
      </c>
      <c r="W338" t="s">
        <v>61</v>
      </c>
      <c r="X338" t="s">
        <v>75</v>
      </c>
      <c r="Y338">
        <v>1</v>
      </c>
      <c r="Z338">
        <v>2.6868360000000002E-3</v>
      </c>
      <c r="AA338">
        <v>4</v>
      </c>
    </row>
    <row r="339" spans="1:27" x14ac:dyDescent="0.3">
      <c r="A339">
        <v>338</v>
      </c>
      <c r="B339" t="s">
        <v>1038</v>
      </c>
      <c r="C339" t="s">
        <v>1039</v>
      </c>
      <c r="D339" t="s">
        <v>50</v>
      </c>
      <c r="E339" t="s">
        <v>50</v>
      </c>
      <c r="F339" t="s">
        <v>441</v>
      </c>
      <c r="G339" t="s">
        <v>122</v>
      </c>
      <c r="H339" t="s">
        <v>44</v>
      </c>
      <c r="J339" t="s">
        <v>32</v>
      </c>
      <c r="K339" t="s">
        <v>387</v>
      </c>
      <c r="L339">
        <v>1</v>
      </c>
      <c r="M339" t="s">
        <v>34</v>
      </c>
      <c r="N339" t="s">
        <v>34</v>
      </c>
      <c r="O339">
        <v>1</v>
      </c>
      <c r="P339" t="s">
        <v>34</v>
      </c>
      <c r="Q339">
        <v>1</v>
      </c>
      <c r="S339">
        <v>1</v>
      </c>
      <c r="T339" t="s">
        <v>896</v>
      </c>
      <c r="V339" t="s">
        <v>516</v>
      </c>
      <c r="W339" t="s">
        <v>517</v>
      </c>
      <c r="X339" t="s">
        <v>75</v>
      </c>
      <c r="Y339">
        <v>1</v>
      </c>
      <c r="Z339" s="2">
        <v>8.9600000000000006E-6</v>
      </c>
      <c r="AA339">
        <v>4</v>
      </c>
    </row>
    <row r="340" spans="1:27" x14ac:dyDescent="0.3">
      <c r="A340">
        <v>339</v>
      </c>
      <c r="B340" t="s">
        <v>1040</v>
      </c>
      <c r="C340" t="s">
        <v>1041</v>
      </c>
      <c r="D340" t="s">
        <v>50</v>
      </c>
      <c r="E340" t="s">
        <v>50</v>
      </c>
      <c r="G340" t="s">
        <v>451</v>
      </c>
      <c r="H340" t="s">
        <v>44</v>
      </c>
      <c r="J340" t="s">
        <v>32</v>
      </c>
      <c r="K340" t="s">
        <v>387</v>
      </c>
      <c r="L340">
        <v>1</v>
      </c>
      <c r="M340" t="s">
        <v>34</v>
      </c>
      <c r="N340" t="s">
        <v>34</v>
      </c>
      <c r="O340">
        <v>1</v>
      </c>
      <c r="P340" t="s">
        <v>34</v>
      </c>
      <c r="Q340">
        <v>1</v>
      </c>
      <c r="S340">
        <v>1000</v>
      </c>
      <c r="T340" t="s">
        <v>896</v>
      </c>
      <c r="W340" t="s">
        <v>61</v>
      </c>
      <c r="X340" t="s">
        <v>75</v>
      </c>
      <c r="Y340">
        <v>1</v>
      </c>
      <c r="Z340">
        <v>8.9561190000000002E-3</v>
      </c>
      <c r="AA340">
        <v>4</v>
      </c>
    </row>
    <row r="341" spans="1:27" x14ac:dyDescent="0.3">
      <c r="A341">
        <v>340</v>
      </c>
      <c r="B341" t="s">
        <v>1042</v>
      </c>
      <c r="C341" t="s">
        <v>1043</v>
      </c>
      <c r="D341" t="s">
        <v>50</v>
      </c>
      <c r="E341" t="s">
        <v>50</v>
      </c>
      <c r="F341" t="s">
        <v>531</v>
      </c>
      <c r="G341" t="s">
        <v>164</v>
      </c>
      <c r="H341" t="s">
        <v>255</v>
      </c>
      <c r="I341" t="s">
        <v>1044</v>
      </c>
      <c r="J341" t="s">
        <v>32</v>
      </c>
      <c r="K341" t="s">
        <v>387</v>
      </c>
      <c r="L341">
        <v>1</v>
      </c>
      <c r="M341" t="s">
        <v>34</v>
      </c>
      <c r="N341" t="s">
        <v>34</v>
      </c>
      <c r="O341">
        <v>1</v>
      </c>
      <c r="P341" t="s">
        <v>34</v>
      </c>
      <c r="Q341">
        <v>1</v>
      </c>
      <c r="S341">
        <v>1</v>
      </c>
      <c r="T341" t="s">
        <v>896</v>
      </c>
      <c r="V341" t="s">
        <v>1045</v>
      </c>
      <c r="W341" t="s">
        <v>1046</v>
      </c>
      <c r="X341" t="s">
        <v>75</v>
      </c>
      <c r="Y341">
        <v>1</v>
      </c>
      <c r="Z341" s="2">
        <v>8.9600000000000006E-6</v>
      </c>
      <c r="AA341">
        <v>4</v>
      </c>
    </row>
    <row r="342" spans="1:27" x14ac:dyDescent="0.3">
      <c r="A342">
        <v>341</v>
      </c>
      <c r="B342" t="s">
        <v>1047</v>
      </c>
      <c r="C342" t="s">
        <v>1048</v>
      </c>
      <c r="D342" t="s">
        <v>50</v>
      </c>
      <c r="E342" t="s">
        <v>50</v>
      </c>
      <c r="F342" t="s">
        <v>129</v>
      </c>
      <c r="G342" t="s">
        <v>30</v>
      </c>
      <c r="H342" t="s">
        <v>44</v>
      </c>
      <c r="I342" t="s">
        <v>381</v>
      </c>
      <c r="J342" t="s">
        <v>32</v>
      </c>
      <c r="K342" t="s">
        <v>387</v>
      </c>
      <c r="L342">
        <v>1</v>
      </c>
      <c r="M342" t="s">
        <v>34</v>
      </c>
      <c r="N342" t="s">
        <v>34</v>
      </c>
      <c r="O342">
        <v>1</v>
      </c>
      <c r="P342" t="s">
        <v>34</v>
      </c>
      <c r="Q342">
        <v>1</v>
      </c>
      <c r="S342">
        <v>50</v>
      </c>
      <c r="T342" t="s">
        <v>896</v>
      </c>
      <c r="W342" t="s">
        <v>61</v>
      </c>
      <c r="X342" t="s">
        <v>54</v>
      </c>
      <c r="Y342">
        <v>1</v>
      </c>
      <c r="Z342">
        <v>4.4780599999999997E-4</v>
      </c>
      <c r="AA342">
        <v>4</v>
      </c>
    </row>
    <row r="343" spans="1:27" x14ac:dyDescent="0.3">
      <c r="A343">
        <v>342</v>
      </c>
      <c r="B343" t="s">
        <v>1049</v>
      </c>
      <c r="C343" t="s">
        <v>1050</v>
      </c>
      <c r="D343" t="s">
        <v>50</v>
      </c>
      <c r="E343" t="s">
        <v>50</v>
      </c>
      <c r="F343" t="s">
        <v>531</v>
      </c>
      <c r="G343" t="s">
        <v>346</v>
      </c>
      <c r="H343" t="s">
        <v>255</v>
      </c>
      <c r="J343" t="s">
        <v>32</v>
      </c>
      <c r="K343" t="s">
        <v>387</v>
      </c>
      <c r="L343">
        <v>1</v>
      </c>
      <c r="M343" t="s">
        <v>34</v>
      </c>
      <c r="N343" t="s">
        <v>34</v>
      </c>
      <c r="O343">
        <v>1</v>
      </c>
      <c r="P343" t="s">
        <v>34</v>
      </c>
      <c r="Q343">
        <v>1</v>
      </c>
      <c r="S343">
        <v>500</v>
      </c>
      <c r="T343" t="s">
        <v>896</v>
      </c>
      <c r="W343" t="s">
        <v>61</v>
      </c>
      <c r="X343" t="s">
        <v>75</v>
      </c>
      <c r="Y343">
        <v>1</v>
      </c>
      <c r="Z343">
        <v>4.4780599999999999E-3</v>
      </c>
      <c r="AA343">
        <v>4</v>
      </c>
    </row>
    <row r="344" spans="1:27" x14ac:dyDescent="0.3">
      <c r="A344">
        <v>343</v>
      </c>
      <c r="B344" t="s">
        <v>1051</v>
      </c>
      <c r="C344" t="s">
        <v>1052</v>
      </c>
      <c r="D344" t="s">
        <v>50</v>
      </c>
      <c r="E344" t="s">
        <v>50</v>
      </c>
      <c r="F344" t="s">
        <v>775</v>
      </c>
      <c r="G344" t="s">
        <v>164</v>
      </c>
      <c r="H344" t="s">
        <v>255</v>
      </c>
      <c r="I344" t="s">
        <v>737</v>
      </c>
      <c r="J344" t="s">
        <v>32</v>
      </c>
      <c r="K344" t="s">
        <v>387</v>
      </c>
      <c r="L344">
        <v>1</v>
      </c>
      <c r="M344" t="s">
        <v>34</v>
      </c>
      <c r="N344" t="s">
        <v>34</v>
      </c>
      <c r="O344">
        <v>1</v>
      </c>
      <c r="P344" t="s">
        <v>34</v>
      </c>
      <c r="Q344">
        <v>1</v>
      </c>
      <c r="S344">
        <v>150</v>
      </c>
      <c r="T344" t="s">
        <v>896</v>
      </c>
      <c r="W344" t="s">
        <v>61</v>
      </c>
      <c r="X344" t="s">
        <v>75</v>
      </c>
      <c r="Y344">
        <v>1</v>
      </c>
      <c r="Z344">
        <v>1.3434180000000001E-3</v>
      </c>
      <c r="AA344">
        <v>4</v>
      </c>
    </row>
    <row r="345" spans="1:27" x14ac:dyDescent="0.3">
      <c r="A345">
        <v>344</v>
      </c>
      <c r="B345" t="s">
        <v>1053</v>
      </c>
      <c r="C345" t="s">
        <v>1054</v>
      </c>
      <c r="D345" t="s">
        <v>50</v>
      </c>
      <c r="E345" t="s">
        <v>50</v>
      </c>
      <c r="F345" t="s">
        <v>775</v>
      </c>
      <c r="G345" t="s">
        <v>164</v>
      </c>
      <c r="H345" t="s">
        <v>255</v>
      </c>
      <c r="I345" t="s">
        <v>737</v>
      </c>
      <c r="J345" t="s">
        <v>32</v>
      </c>
      <c r="K345" t="s">
        <v>387</v>
      </c>
      <c r="L345">
        <v>1</v>
      </c>
      <c r="M345" t="s">
        <v>34</v>
      </c>
      <c r="N345" t="s">
        <v>34</v>
      </c>
      <c r="O345">
        <v>1</v>
      </c>
      <c r="P345" t="s">
        <v>34</v>
      </c>
      <c r="Q345">
        <v>1</v>
      </c>
      <c r="S345">
        <v>200</v>
      </c>
      <c r="T345" t="s">
        <v>896</v>
      </c>
      <c r="W345" t="s">
        <v>61</v>
      </c>
      <c r="X345" t="s">
        <v>75</v>
      </c>
      <c r="Y345">
        <v>1</v>
      </c>
      <c r="Z345">
        <v>1.7912239999999999E-3</v>
      </c>
      <c r="AA345">
        <v>4</v>
      </c>
    </row>
    <row r="346" spans="1:27" x14ac:dyDescent="0.3">
      <c r="A346">
        <v>345</v>
      </c>
      <c r="B346" t="s">
        <v>1055</v>
      </c>
      <c r="C346" t="s">
        <v>1056</v>
      </c>
      <c r="D346" t="s">
        <v>50</v>
      </c>
      <c r="E346" t="s">
        <v>50</v>
      </c>
      <c r="F346" t="s">
        <v>57</v>
      </c>
      <c r="G346" t="s">
        <v>164</v>
      </c>
      <c r="H346" t="s">
        <v>255</v>
      </c>
      <c r="I346" t="s">
        <v>256</v>
      </c>
      <c r="J346" t="s">
        <v>32</v>
      </c>
      <c r="K346" t="s">
        <v>387</v>
      </c>
      <c r="L346">
        <v>1</v>
      </c>
      <c r="M346" t="s">
        <v>34</v>
      </c>
      <c r="N346" t="s">
        <v>34</v>
      </c>
      <c r="O346">
        <v>1</v>
      </c>
      <c r="P346" t="s">
        <v>34</v>
      </c>
      <c r="Q346">
        <v>1</v>
      </c>
      <c r="S346">
        <v>20</v>
      </c>
      <c r="T346" t="s">
        <v>896</v>
      </c>
      <c r="W346" t="s">
        <v>61</v>
      </c>
      <c r="X346" t="s">
        <v>75</v>
      </c>
      <c r="Y346">
        <v>1</v>
      </c>
      <c r="Z346">
        <v>1.7912200000000001E-4</v>
      </c>
      <c r="AA346">
        <v>4</v>
      </c>
    </row>
    <row r="347" spans="1:27" x14ac:dyDescent="0.3">
      <c r="A347">
        <v>346</v>
      </c>
      <c r="B347" t="s">
        <v>1057</v>
      </c>
      <c r="C347" t="s">
        <v>1058</v>
      </c>
      <c r="D347" t="s">
        <v>50</v>
      </c>
      <c r="E347" t="s">
        <v>50</v>
      </c>
      <c r="F347" t="s">
        <v>51</v>
      </c>
      <c r="G347" t="s">
        <v>43</v>
      </c>
      <c r="H347" t="s">
        <v>44</v>
      </c>
      <c r="I347" t="s">
        <v>200</v>
      </c>
      <c r="J347" t="s">
        <v>59</v>
      </c>
      <c r="K347" t="s">
        <v>387</v>
      </c>
      <c r="L347">
        <v>1</v>
      </c>
      <c r="M347" t="s">
        <v>34</v>
      </c>
      <c r="N347" t="s">
        <v>34</v>
      </c>
      <c r="O347">
        <v>1</v>
      </c>
      <c r="P347" t="s">
        <v>34</v>
      </c>
      <c r="Q347">
        <v>1</v>
      </c>
      <c r="S347">
        <v>15</v>
      </c>
      <c r="T347" t="s">
        <v>896</v>
      </c>
      <c r="V347" t="s">
        <v>201</v>
      </c>
      <c r="W347" t="s">
        <v>61</v>
      </c>
      <c r="X347" t="s">
        <v>82</v>
      </c>
      <c r="Y347">
        <v>1</v>
      </c>
      <c r="Z347">
        <v>1.34342E-4</v>
      </c>
      <c r="AA347">
        <v>5</v>
      </c>
    </row>
    <row r="348" spans="1:27" x14ac:dyDescent="0.3">
      <c r="A348">
        <v>347</v>
      </c>
      <c r="B348" t="s">
        <v>1059</v>
      </c>
      <c r="C348" t="s">
        <v>1060</v>
      </c>
      <c r="D348" t="s">
        <v>119</v>
      </c>
      <c r="E348" t="s">
        <v>858</v>
      </c>
      <c r="G348" t="s">
        <v>368</v>
      </c>
      <c r="H348" t="s">
        <v>96</v>
      </c>
      <c r="I348" t="s">
        <v>726</v>
      </c>
      <c r="J348" t="s">
        <v>32</v>
      </c>
      <c r="K348" t="s">
        <v>387</v>
      </c>
      <c r="L348">
        <v>1</v>
      </c>
      <c r="M348" t="s">
        <v>34</v>
      </c>
      <c r="N348" t="s">
        <v>34</v>
      </c>
      <c r="O348">
        <v>1</v>
      </c>
      <c r="P348" t="s">
        <v>34</v>
      </c>
      <c r="Q348">
        <v>1</v>
      </c>
      <c r="S348">
        <v>1000</v>
      </c>
      <c r="T348" t="s">
        <v>896</v>
      </c>
      <c r="V348" t="s">
        <v>1061</v>
      </c>
      <c r="W348" t="s">
        <v>860</v>
      </c>
      <c r="X348" t="s">
        <v>75</v>
      </c>
      <c r="Y348">
        <v>1</v>
      </c>
      <c r="Z348">
        <v>8.9561190000000002E-3</v>
      </c>
      <c r="AA348">
        <v>7</v>
      </c>
    </row>
    <row r="349" spans="1:27" x14ac:dyDescent="0.3">
      <c r="A349">
        <v>348</v>
      </c>
      <c r="B349" t="s">
        <v>1062</v>
      </c>
      <c r="C349" t="s">
        <v>1063</v>
      </c>
      <c r="D349" t="s">
        <v>50</v>
      </c>
      <c r="E349" t="s">
        <v>50</v>
      </c>
      <c r="F349" t="s">
        <v>121</v>
      </c>
      <c r="G349" t="s">
        <v>122</v>
      </c>
      <c r="H349" t="s">
        <v>44</v>
      </c>
      <c r="I349" t="s">
        <v>737</v>
      </c>
      <c r="J349" t="s">
        <v>32</v>
      </c>
      <c r="K349" t="s">
        <v>387</v>
      </c>
      <c r="L349">
        <v>1</v>
      </c>
      <c r="M349" t="s">
        <v>34</v>
      </c>
      <c r="N349" t="s">
        <v>34</v>
      </c>
      <c r="O349">
        <v>1</v>
      </c>
      <c r="P349" t="s">
        <v>34</v>
      </c>
      <c r="Q349">
        <v>1</v>
      </c>
      <c r="S349">
        <v>500</v>
      </c>
      <c r="T349" t="s">
        <v>896</v>
      </c>
      <c r="V349" t="s">
        <v>1064</v>
      </c>
      <c r="W349" t="s">
        <v>1065</v>
      </c>
      <c r="X349" t="s">
        <v>75</v>
      </c>
      <c r="Y349">
        <v>1</v>
      </c>
      <c r="Z349">
        <v>4.4780599999999999E-3</v>
      </c>
      <c r="AA349">
        <v>4</v>
      </c>
    </row>
    <row r="350" spans="1:27" x14ac:dyDescent="0.3">
      <c r="A350">
        <v>349</v>
      </c>
      <c r="B350" t="s">
        <v>1066</v>
      </c>
      <c r="C350" t="s">
        <v>1067</v>
      </c>
      <c r="D350" t="s">
        <v>50</v>
      </c>
      <c r="E350" t="s">
        <v>50</v>
      </c>
      <c r="F350" t="s">
        <v>51</v>
      </c>
      <c r="G350" t="s">
        <v>30</v>
      </c>
      <c r="H350" t="s">
        <v>44</v>
      </c>
      <c r="I350" t="s">
        <v>108</v>
      </c>
      <c r="J350" t="s">
        <v>32</v>
      </c>
      <c r="K350" t="s">
        <v>387</v>
      </c>
      <c r="L350">
        <v>1</v>
      </c>
      <c r="M350" t="s">
        <v>34</v>
      </c>
      <c r="N350" t="s">
        <v>34</v>
      </c>
      <c r="O350">
        <v>1</v>
      </c>
      <c r="P350" t="s">
        <v>34</v>
      </c>
      <c r="Q350">
        <v>1</v>
      </c>
      <c r="S350">
        <v>1</v>
      </c>
      <c r="T350" t="s">
        <v>896</v>
      </c>
      <c r="V350" t="s">
        <v>697</v>
      </c>
      <c r="W350" t="s">
        <v>61</v>
      </c>
      <c r="X350" t="s">
        <v>75</v>
      </c>
      <c r="Y350">
        <v>1</v>
      </c>
      <c r="Z350" s="2">
        <v>8.9600000000000006E-6</v>
      </c>
      <c r="AA350">
        <v>4</v>
      </c>
    </row>
    <row r="351" spans="1:27" x14ac:dyDescent="0.3">
      <c r="A351">
        <v>350</v>
      </c>
      <c r="B351" t="s">
        <v>1068</v>
      </c>
      <c r="C351" t="s">
        <v>1069</v>
      </c>
      <c r="D351" t="s">
        <v>50</v>
      </c>
      <c r="E351" t="s">
        <v>50</v>
      </c>
      <c r="F351" t="s">
        <v>51</v>
      </c>
      <c r="G351" t="s">
        <v>30</v>
      </c>
      <c r="H351" t="s">
        <v>44</v>
      </c>
      <c r="I351" t="s">
        <v>52</v>
      </c>
      <c r="J351" t="s">
        <v>45</v>
      </c>
      <c r="K351" t="s">
        <v>387</v>
      </c>
      <c r="L351">
        <v>1</v>
      </c>
      <c r="M351" t="s">
        <v>34</v>
      </c>
      <c r="N351" t="s">
        <v>34</v>
      </c>
      <c r="O351">
        <v>1</v>
      </c>
      <c r="P351" t="s">
        <v>34</v>
      </c>
      <c r="Q351">
        <v>1</v>
      </c>
      <c r="S351">
        <v>1</v>
      </c>
      <c r="T351" t="s">
        <v>896</v>
      </c>
      <c r="V351" t="s">
        <v>53</v>
      </c>
      <c r="W351" t="s">
        <v>61</v>
      </c>
      <c r="X351" t="s">
        <v>62</v>
      </c>
      <c r="Y351">
        <v>1</v>
      </c>
      <c r="Z351" s="2">
        <v>8.9600000000000006E-6</v>
      </c>
      <c r="AA351">
        <v>6</v>
      </c>
    </row>
    <row r="352" spans="1:27" x14ac:dyDescent="0.3">
      <c r="A352">
        <v>351</v>
      </c>
      <c r="B352" t="s">
        <v>1070</v>
      </c>
      <c r="C352" t="s">
        <v>1071</v>
      </c>
      <c r="D352" t="s">
        <v>50</v>
      </c>
      <c r="E352" t="s">
        <v>50</v>
      </c>
      <c r="F352" t="s">
        <v>68</v>
      </c>
      <c r="G352" t="s">
        <v>346</v>
      </c>
      <c r="H352" t="s">
        <v>255</v>
      </c>
      <c r="I352" t="s">
        <v>69</v>
      </c>
      <c r="J352" t="s">
        <v>32</v>
      </c>
      <c r="K352" t="s">
        <v>387</v>
      </c>
      <c r="L352">
        <v>1</v>
      </c>
      <c r="M352" t="s">
        <v>34</v>
      </c>
      <c r="N352" t="s">
        <v>34</v>
      </c>
      <c r="O352">
        <v>1</v>
      </c>
      <c r="P352" t="s">
        <v>34</v>
      </c>
      <c r="Q352">
        <v>1</v>
      </c>
      <c r="S352">
        <v>400</v>
      </c>
      <c r="T352" t="s">
        <v>896</v>
      </c>
      <c r="W352" t="s">
        <v>61</v>
      </c>
      <c r="X352" t="s">
        <v>54</v>
      </c>
      <c r="Y352">
        <v>1</v>
      </c>
      <c r="Z352">
        <v>3.5824479999999998E-3</v>
      </c>
      <c r="AA352">
        <v>4</v>
      </c>
    </row>
    <row r="353" spans="1:27" x14ac:dyDescent="0.3">
      <c r="A353">
        <v>352</v>
      </c>
      <c r="B353" t="s">
        <v>1072</v>
      </c>
      <c r="C353" t="s">
        <v>1073</v>
      </c>
      <c r="D353" t="s">
        <v>50</v>
      </c>
      <c r="E353" t="s">
        <v>50</v>
      </c>
      <c r="F353" t="s">
        <v>375</v>
      </c>
      <c r="G353" t="s">
        <v>43</v>
      </c>
      <c r="H353" t="s">
        <v>44</v>
      </c>
      <c r="I353" t="s">
        <v>376</v>
      </c>
      <c r="J353" t="s">
        <v>59</v>
      </c>
      <c r="K353" t="s">
        <v>387</v>
      </c>
      <c r="L353">
        <v>1</v>
      </c>
      <c r="M353" t="s">
        <v>34</v>
      </c>
      <c r="N353" t="s">
        <v>34</v>
      </c>
      <c r="O353">
        <v>1</v>
      </c>
      <c r="P353" t="s">
        <v>34</v>
      </c>
      <c r="Q353">
        <v>1</v>
      </c>
      <c r="S353">
        <v>10</v>
      </c>
      <c r="T353" t="s">
        <v>896</v>
      </c>
      <c r="V353" t="s">
        <v>220</v>
      </c>
      <c r="W353" t="s">
        <v>220</v>
      </c>
      <c r="X353" t="s">
        <v>54</v>
      </c>
      <c r="Y353">
        <v>1</v>
      </c>
      <c r="Z353" s="2">
        <v>8.9599999999999996E-5</v>
      </c>
      <c r="AA353">
        <v>5</v>
      </c>
    </row>
    <row r="354" spans="1:27" x14ac:dyDescent="0.3">
      <c r="A354">
        <v>353</v>
      </c>
      <c r="B354" t="s">
        <v>1074</v>
      </c>
      <c r="C354" t="s">
        <v>1075</v>
      </c>
      <c r="D354" t="s">
        <v>50</v>
      </c>
      <c r="E354" t="s">
        <v>50</v>
      </c>
      <c r="F354" t="s">
        <v>557</v>
      </c>
      <c r="G354" t="s">
        <v>164</v>
      </c>
      <c r="H354" t="s">
        <v>255</v>
      </c>
      <c r="J354" t="s">
        <v>32</v>
      </c>
      <c r="K354" t="s">
        <v>387</v>
      </c>
      <c r="L354">
        <v>1</v>
      </c>
      <c r="M354" t="s">
        <v>34</v>
      </c>
      <c r="N354" t="s">
        <v>34</v>
      </c>
      <c r="O354">
        <v>1</v>
      </c>
      <c r="P354" t="s">
        <v>34</v>
      </c>
      <c r="Q354">
        <v>1</v>
      </c>
      <c r="S354">
        <v>250</v>
      </c>
      <c r="T354" t="s">
        <v>896</v>
      </c>
      <c r="V354" t="s">
        <v>603</v>
      </c>
      <c r="W354" t="s">
        <v>61</v>
      </c>
      <c r="X354" t="s">
        <v>75</v>
      </c>
      <c r="Y354">
        <v>1</v>
      </c>
      <c r="Z354">
        <v>2.2390299999999999E-3</v>
      </c>
      <c r="AA354">
        <v>4</v>
      </c>
    </row>
    <row r="355" spans="1:27" x14ac:dyDescent="0.3">
      <c r="A355">
        <v>354</v>
      </c>
      <c r="B355" t="s">
        <v>1076</v>
      </c>
      <c r="C355" t="s">
        <v>1077</v>
      </c>
      <c r="D355" t="s">
        <v>50</v>
      </c>
      <c r="E355" t="s">
        <v>50</v>
      </c>
      <c r="F355" t="s">
        <v>129</v>
      </c>
      <c r="G355" t="s">
        <v>30</v>
      </c>
      <c r="H355" t="s">
        <v>44</v>
      </c>
      <c r="I355" t="s">
        <v>381</v>
      </c>
      <c r="J355" t="s">
        <v>32</v>
      </c>
      <c r="K355" t="s">
        <v>387</v>
      </c>
      <c r="L355">
        <v>1</v>
      </c>
      <c r="M355" t="s">
        <v>34</v>
      </c>
      <c r="N355" t="s">
        <v>34</v>
      </c>
      <c r="O355">
        <v>1</v>
      </c>
      <c r="P355" t="s">
        <v>34</v>
      </c>
      <c r="Q355">
        <v>1</v>
      </c>
      <c r="S355">
        <v>20</v>
      </c>
      <c r="T355" t="s">
        <v>896</v>
      </c>
      <c r="V355" t="s">
        <v>233</v>
      </c>
      <c r="W355" t="s">
        <v>61</v>
      </c>
      <c r="X355" t="s">
        <v>54</v>
      </c>
      <c r="Y355">
        <v>1</v>
      </c>
      <c r="Z355">
        <v>1.7912200000000001E-4</v>
      </c>
      <c r="AA355">
        <v>4</v>
      </c>
    </row>
    <row r="356" spans="1:27" x14ac:dyDescent="0.3">
      <c r="A356">
        <v>355</v>
      </c>
      <c r="B356" t="s">
        <v>1078</v>
      </c>
      <c r="C356" t="s">
        <v>1079</v>
      </c>
      <c r="D356" t="s">
        <v>50</v>
      </c>
      <c r="E356" t="s">
        <v>50</v>
      </c>
      <c r="F356" t="s">
        <v>809</v>
      </c>
      <c r="G356" t="s">
        <v>346</v>
      </c>
      <c r="H356" t="s">
        <v>255</v>
      </c>
      <c r="I356" t="s">
        <v>1080</v>
      </c>
      <c r="J356" t="s">
        <v>32</v>
      </c>
      <c r="K356" t="s">
        <v>387</v>
      </c>
      <c r="L356">
        <v>1</v>
      </c>
      <c r="M356" t="s">
        <v>34</v>
      </c>
      <c r="N356" t="s">
        <v>34</v>
      </c>
      <c r="O356">
        <v>1</v>
      </c>
      <c r="P356" t="s">
        <v>34</v>
      </c>
      <c r="Q356">
        <v>1</v>
      </c>
      <c r="S356">
        <v>20</v>
      </c>
      <c r="T356" t="s">
        <v>896</v>
      </c>
      <c r="W356" t="s">
        <v>61</v>
      </c>
      <c r="X356" t="s">
        <v>75</v>
      </c>
      <c r="Y356">
        <v>1</v>
      </c>
      <c r="Z356">
        <v>1.7912200000000001E-4</v>
      </c>
      <c r="AA356">
        <v>4</v>
      </c>
    </row>
    <row r="357" spans="1:27" x14ac:dyDescent="0.3">
      <c r="A357">
        <v>356</v>
      </c>
      <c r="B357" t="s">
        <v>1081</v>
      </c>
      <c r="C357" t="s">
        <v>1082</v>
      </c>
      <c r="D357" t="s">
        <v>119</v>
      </c>
      <c r="E357" t="s">
        <v>560</v>
      </c>
      <c r="F357" t="s">
        <v>1083</v>
      </c>
      <c r="G357" t="s">
        <v>95</v>
      </c>
      <c r="H357" t="s">
        <v>96</v>
      </c>
      <c r="I357" t="s">
        <v>783</v>
      </c>
      <c r="J357" t="s">
        <v>32</v>
      </c>
      <c r="K357" t="s">
        <v>387</v>
      </c>
      <c r="L357">
        <v>1</v>
      </c>
      <c r="M357" t="s">
        <v>34</v>
      </c>
      <c r="N357" t="s">
        <v>34</v>
      </c>
      <c r="O357">
        <v>1</v>
      </c>
      <c r="P357" t="s">
        <v>34</v>
      </c>
      <c r="Q357">
        <v>1</v>
      </c>
      <c r="S357">
        <v>57</v>
      </c>
      <c r="T357" t="s">
        <v>896</v>
      </c>
      <c r="V357" t="s">
        <v>1084</v>
      </c>
      <c r="W357" t="s">
        <v>1085</v>
      </c>
      <c r="X357" t="s">
        <v>75</v>
      </c>
      <c r="Y357">
        <v>1</v>
      </c>
      <c r="Z357">
        <v>5.1049899999999998E-4</v>
      </c>
      <c r="AA357">
        <v>7</v>
      </c>
    </row>
    <row r="358" spans="1:27" x14ac:dyDescent="0.3">
      <c r="A358">
        <v>357</v>
      </c>
      <c r="B358" t="s">
        <v>1086</v>
      </c>
      <c r="C358" t="s">
        <v>1087</v>
      </c>
      <c r="D358" t="s">
        <v>50</v>
      </c>
      <c r="E358" t="s">
        <v>50</v>
      </c>
      <c r="F358" t="s">
        <v>1088</v>
      </c>
      <c r="G358" t="s">
        <v>164</v>
      </c>
      <c r="H358" t="s">
        <v>255</v>
      </c>
      <c r="J358" t="s">
        <v>32</v>
      </c>
      <c r="K358" t="s">
        <v>387</v>
      </c>
      <c r="L358">
        <v>1</v>
      </c>
      <c r="M358" t="s">
        <v>34</v>
      </c>
      <c r="N358" t="s">
        <v>34</v>
      </c>
      <c r="O358">
        <v>1</v>
      </c>
      <c r="P358" t="s">
        <v>34</v>
      </c>
      <c r="Q358">
        <v>1</v>
      </c>
      <c r="S358">
        <v>30</v>
      </c>
      <c r="T358" t="s">
        <v>896</v>
      </c>
      <c r="V358" t="s">
        <v>65</v>
      </c>
      <c r="W358" t="s">
        <v>61</v>
      </c>
      <c r="X358" t="s">
        <v>75</v>
      </c>
      <c r="Y358">
        <v>1</v>
      </c>
      <c r="Z358">
        <v>2.6868399999999999E-4</v>
      </c>
      <c r="AA358">
        <v>4</v>
      </c>
    </row>
    <row r="359" spans="1:27" x14ac:dyDescent="0.3">
      <c r="A359">
        <v>358</v>
      </c>
      <c r="B359" t="s">
        <v>1089</v>
      </c>
      <c r="C359" t="s">
        <v>1090</v>
      </c>
      <c r="D359" t="s">
        <v>223</v>
      </c>
      <c r="E359" t="s">
        <v>223</v>
      </c>
      <c r="F359" t="s">
        <v>1091</v>
      </c>
      <c r="G359" t="s">
        <v>30</v>
      </c>
      <c r="H359" t="s">
        <v>44</v>
      </c>
      <c r="I359" t="s">
        <v>270</v>
      </c>
      <c r="J359" t="s">
        <v>32</v>
      </c>
      <c r="K359" t="s">
        <v>387</v>
      </c>
      <c r="L359">
        <v>1</v>
      </c>
      <c r="M359" t="s">
        <v>34</v>
      </c>
      <c r="N359">
        <v>1</v>
      </c>
      <c r="O359" t="s">
        <v>34</v>
      </c>
      <c r="P359" t="s">
        <v>34</v>
      </c>
      <c r="Q359" t="s">
        <v>34</v>
      </c>
      <c r="R359">
        <v>0.25</v>
      </c>
      <c r="S359">
        <v>42</v>
      </c>
      <c r="T359" t="s">
        <v>896</v>
      </c>
      <c r="V359" t="s">
        <v>1092</v>
      </c>
      <c r="W359" t="s">
        <v>1093</v>
      </c>
      <c r="Y359">
        <v>1</v>
      </c>
      <c r="Z359">
        <v>3.7615700000000001E-4</v>
      </c>
      <c r="AA359">
        <v>2</v>
      </c>
    </row>
    <row r="360" spans="1:27" x14ac:dyDescent="0.3">
      <c r="A360">
        <v>359</v>
      </c>
      <c r="B360" t="s">
        <v>1094</v>
      </c>
      <c r="C360" t="s">
        <v>1095</v>
      </c>
      <c r="D360" t="s">
        <v>50</v>
      </c>
      <c r="E360" t="s">
        <v>50</v>
      </c>
      <c r="F360" t="s">
        <v>242</v>
      </c>
      <c r="G360" t="s">
        <v>40</v>
      </c>
      <c r="H360" t="s">
        <v>255</v>
      </c>
      <c r="J360" t="s">
        <v>32</v>
      </c>
      <c r="K360" t="s">
        <v>387</v>
      </c>
      <c r="L360">
        <v>1</v>
      </c>
      <c r="M360" t="s">
        <v>34</v>
      </c>
      <c r="N360" t="s">
        <v>34</v>
      </c>
      <c r="O360">
        <v>1</v>
      </c>
      <c r="P360" t="s">
        <v>34</v>
      </c>
      <c r="Q360">
        <v>1</v>
      </c>
      <c r="S360">
        <v>6</v>
      </c>
      <c r="T360" t="s">
        <v>896</v>
      </c>
      <c r="V360" t="s">
        <v>653</v>
      </c>
      <c r="X360" t="s">
        <v>75</v>
      </c>
      <c r="Y360">
        <v>1</v>
      </c>
      <c r="Z360" s="2">
        <v>5.3699999999999997E-5</v>
      </c>
      <c r="AA360">
        <v>4</v>
      </c>
    </row>
    <row r="361" spans="1:27" x14ac:dyDescent="0.3">
      <c r="A361">
        <v>360</v>
      </c>
      <c r="B361" t="s">
        <v>1096</v>
      </c>
      <c r="C361" t="s">
        <v>1097</v>
      </c>
      <c r="D361" t="s">
        <v>50</v>
      </c>
      <c r="E361" t="s">
        <v>50</v>
      </c>
      <c r="F361" t="s">
        <v>242</v>
      </c>
      <c r="G361" t="s">
        <v>40</v>
      </c>
      <c r="H361" t="s">
        <v>255</v>
      </c>
      <c r="J361" t="s">
        <v>32</v>
      </c>
      <c r="K361" t="s">
        <v>387</v>
      </c>
      <c r="L361">
        <v>1</v>
      </c>
      <c r="M361" t="s">
        <v>34</v>
      </c>
      <c r="N361" t="s">
        <v>34</v>
      </c>
      <c r="O361">
        <v>1</v>
      </c>
      <c r="P361" t="s">
        <v>34</v>
      </c>
      <c r="Q361">
        <v>1</v>
      </c>
      <c r="S361">
        <v>11</v>
      </c>
      <c r="T361" t="s">
        <v>896</v>
      </c>
      <c r="V361" t="s">
        <v>653</v>
      </c>
      <c r="X361" t="s">
        <v>75</v>
      </c>
      <c r="Y361">
        <v>1</v>
      </c>
      <c r="Z361" s="2">
        <v>9.8499999999999995E-5</v>
      </c>
      <c r="AA361">
        <v>4</v>
      </c>
    </row>
    <row r="362" spans="1:27" x14ac:dyDescent="0.3">
      <c r="A362">
        <v>361</v>
      </c>
      <c r="B362" t="s">
        <v>1098</v>
      </c>
      <c r="C362" t="s">
        <v>1099</v>
      </c>
      <c r="D362" t="s">
        <v>50</v>
      </c>
      <c r="E362" t="s">
        <v>50</v>
      </c>
      <c r="F362" t="s">
        <v>242</v>
      </c>
      <c r="G362" t="s">
        <v>346</v>
      </c>
      <c r="H362" t="s">
        <v>255</v>
      </c>
      <c r="J362" t="s">
        <v>32</v>
      </c>
      <c r="K362" t="s">
        <v>387</v>
      </c>
      <c r="L362">
        <v>1</v>
      </c>
      <c r="M362" t="s">
        <v>34</v>
      </c>
      <c r="N362" t="s">
        <v>34</v>
      </c>
      <c r="O362">
        <v>1</v>
      </c>
      <c r="P362" t="s">
        <v>34</v>
      </c>
      <c r="Q362">
        <v>1</v>
      </c>
      <c r="S362">
        <v>10</v>
      </c>
      <c r="T362" t="s">
        <v>896</v>
      </c>
      <c r="V362" t="s">
        <v>653</v>
      </c>
      <c r="X362" t="s">
        <v>75</v>
      </c>
      <c r="Y362">
        <v>1</v>
      </c>
      <c r="Z362" s="2">
        <v>8.9599999999999996E-5</v>
      </c>
      <c r="AA362">
        <v>4</v>
      </c>
    </row>
    <row r="363" spans="1:27" x14ac:dyDescent="0.3">
      <c r="A363">
        <v>362</v>
      </c>
      <c r="B363" t="s">
        <v>1100</v>
      </c>
      <c r="C363" t="s">
        <v>1101</v>
      </c>
      <c r="D363" t="s">
        <v>223</v>
      </c>
      <c r="E363" t="s">
        <v>223</v>
      </c>
      <c r="F363" t="s">
        <v>1102</v>
      </c>
      <c r="G363" t="s">
        <v>164</v>
      </c>
      <c r="H363" t="s">
        <v>255</v>
      </c>
      <c r="I363" t="s">
        <v>1103</v>
      </c>
      <c r="J363" t="s">
        <v>59</v>
      </c>
      <c r="K363" t="s">
        <v>387</v>
      </c>
      <c r="L363">
        <v>1</v>
      </c>
      <c r="M363" t="s">
        <v>34</v>
      </c>
      <c r="N363" t="s">
        <v>34</v>
      </c>
      <c r="O363">
        <v>1</v>
      </c>
      <c r="P363" t="s">
        <v>34</v>
      </c>
      <c r="Q363" t="s">
        <v>34</v>
      </c>
      <c r="S363">
        <v>10</v>
      </c>
      <c r="T363" t="s">
        <v>896</v>
      </c>
      <c r="V363" t="s">
        <v>46</v>
      </c>
      <c r="W363" t="s">
        <v>406</v>
      </c>
      <c r="Y363">
        <v>1</v>
      </c>
      <c r="Z363" s="2">
        <v>8.9599999999999996E-5</v>
      </c>
      <c r="AA363">
        <v>10</v>
      </c>
    </row>
    <row r="364" spans="1:27" x14ac:dyDescent="0.3">
      <c r="A364">
        <v>363</v>
      </c>
      <c r="B364" t="s">
        <v>1104</v>
      </c>
      <c r="C364" t="s">
        <v>1105</v>
      </c>
      <c r="D364" t="s">
        <v>223</v>
      </c>
      <c r="E364" t="s">
        <v>223</v>
      </c>
      <c r="F364" t="s">
        <v>324</v>
      </c>
      <c r="G364" t="s">
        <v>485</v>
      </c>
      <c r="H364" t="s">
        <v>486</v>
      </c>
      <c r="I364" t="s">
        <v>325</v>
      </c>
      <c r="J364" t="s">
        <v>32</v>
      </c>
      <c r="K364" t="s">
        <v>387</v>
      </c>
      <c r="L364">
        <v>1</v>
      </c>
      <c r="M364" t="s">
        <v>34</v>
      </c>
      <c r="N364" t="s">
        <v>34</v>
      </c>
      <c r="O364" t="s">
        <v>34</v>
      </c>
      <c r="P364">
        <v>1</v>
      </c>
      <c r="Q364" t="s">
        <v>34</v>
      </c>
      <c r="S364">
        <v>6</v>
      </c>
      <c r="T364" t="s">
        <v>896</v>
      </c>
      <c r="V364" t="s">
        <v>1106</v>
      </c>
      <c r="W364" t="s">
        <v>1107</v>
      </c>
      <c r="Y364">
        <v>1</v>
      </c>
      <c r="Z364" s="2">
        <v>5.3699999999999997E-5</v>
      </c>
      <c r="AA364">
        <v>2</v>
      </c>
    </row>
    <row r="365" spans="1:27" x14ac:dyDescent="0.3">
      <c r="A365">
        <v>364</v>
      </c>
      <c r="B365" t="s">
        <v>1108</v>
      </c>
      <c r="C365" t="s">
        <v>1109</v>
      </c>
      <c r="D365" t="s">
        <v>50</v>
      </c>
      <c r="E365" t="s">
        <v>50</v>
      </c>
      <c r="G365" t="s">
        <v>346</v>
      </c>
      <c r="H365" t="s">
        <v>255</v>
      </c>
      <c r="J365" t="s">
        <v>32</v>
      </c>
      <c r="K365" t="s">
        <v>387</v>
      </c>
      <c r="L365">
        <v>1</v>
      </c>
      <c r="M365" t="s">
        <v>34</v>
      </c>
      <c r="N365" t="s">
        <v>34</v>
      </c>
      <c r="O365">
        <v>1</v>
      </c>
      <c r="P365" t="s">
        <v>34</v>
      </c>
      <c r="Q365">
        <v>1</v>
      </c>
      <c r="S365">
        <v>200</v>
      </c>
      <c r="T365" t="s">
        <v>896</v>
      </c>
      <c r="X365" t="s">
        <v>75</v>
      </c>
      <c r="Y365">
        <v>1</v>
      </c>
      <c r="Z365">
        <v>1.7912239999999999E-3</v>
      </c>
      <c r="AA365">
        <v>4</v>
      </c>
    </row>
    <row r="366" spans="1:27" x14ac:dyDescent="0.3">
      <c r="A366">
        <v>365</v>
      </c>
      <c r="B366" t="s">
        <v>1110</v>
      </c>
      <c r="C366" t="s">
        <v>1111</v>
      </c>
      <c r="D366" t="s">
        <v>223</v>
      </c>
      <c r="E366" t="s">
        <v>223</v>
      </c>
      <c r="F366" t="s">
        <v>1091</v>
      </c>
      <c r="G366" t="s">
        <v>30</v>
      </c>
      <c r="H366" t="s">
        <v>44</v>
      </c>
      <c r="I366" t="s">
        <v>270</v>
      </c>
      <c r="J366" t="s">
        <v>32</v>
      </c>
      <c r="K366" t="s">
        <v>387</v>
      </c>
      <c r="L366">
        <v>1</v>
      </c>
      <c r="M366" t="s">
        <v>34</v>
      </c>
      <c r="N366">
        <v>1</v>
      </c>
      <c r="O366" t="s">
        <v>34</v>
      </c>
      <c r="P366" t="s">
        <v>34</v>
      </c>
      <c r="Q366" t="s">
        <v>34</v>
      </c>
      <c r="R366">
        <v>0.25</v>
      </c>
      <c r="S366">
        <v>42</v>
      </c>
      <c r="T366" t="s">
        <v>896</v>
      </c>
      <c r="V366" t="s">
        <v>1092</v>
      </c>
      <c r="W366" t="s">
        <v>1093</v>
      </c>
      <c r="Y366">
        <v>1</v>
      </c>
      <c r="Z366">
        <v>3.7615700000000001E-4</v>
      </c>
      <c r="AA366">
        <v>2</v>
      </c>
    </row>
    <row r="367" spans="1:27" x14ac:dyDescent="0.3">
      <c r="A367">
        <v>366</v>
      </c>
      <c r="B367" t="s">
        <v>1112</v>
      </c>
      <c r="C367" t="s">
        <v>1113</v>
      </c>
      <c r="D367" t="s">
        <v>119</v>
      </c>
      <c r="E367" t="s">
        <v>725</v>
      </c>
      <c r="F367" t="s">
        <v>1114</v>
      </c>
      <c r="G367" t="s">
        <v>485</v>
      </c>
      <c r="H367" t="s">
        <v>486</v>
      </c>
      <c r="I367" t="s">
        <v>1115</v>
      </c>
      <c r="J367" t="s">
        <v>32</v>
      </c>
      <c r="K367" t="s">
        <v>387</v>
      </c>
      <c r="L367">
        <v>1</v>
      </c>
      <c r="M367" t="s">
        <v>34</v>
      </c>
      <c r="N367" t="s">
        <v>34</v>
      </c>
      <c r="O367" t="s">
        <v>34</v>
      </c>
      <c r="P367" t="s">
        <v>34</v>
      </c>
      <c r="Q367" t="s">
        <v>34</v>
      </c>
      <c r="S367">
        <v>500</v>
      </c>
      <c r="T367" t="s">
        <v>896</v>
      </c>
      <c r="Y367">
        <v>1</v>
      </c>
      <c r="Z367">
        <v>4.4780599999999999E-3</v>
      </c>
      <c r="AA367">
        <v>7</v>
      </c>
    </row>
    <row r="368" spans="1:27" x14ac:dyDescent="0.3">
      <c r="A368">
        <v>367</v>
      </c>
      <c r="B368" t="s">
        <v>1116</v>
      </c>
      <c r="C368" t="s">
        <v>1117</v>
      </c>
      <c r="D368" t="s">
        <v>119</v>
      </c>
      <c r="E368" t="s">
        <v>1118</v>
      </c>
      <c r="F368" t="s">
        <v>1119</v>
      </c>
      <c r="G368" t="s">
        <v>30</v>
      </c>
      <c r="H368" t="s">
        <v>44</v>
      </c>
      <c r="I368" t="s">
        <v>1120</v>
      </c>
      <c r="J368" t="s">
        <v>32</v>
      </c>
      <c r="K368" t="s">
        <v>387</v>
      </c>
      <c r="L368">
        <v>1</v>
      </c>
      <c r="M368" t="s">
        <v>34</v>
      </c>
      <c r="N368" t="s">
        <v>34</v>
      </c>
      <c r="O368">
        <v>1</v>
      </c>
      <c r="P368" t="s">
        <v>34</v>
      </c>
      <c r="Q368" t="s">
        <v>34</v>
      </c>
      <c r="S368">
        <v>200</v>
      </c>
      <c r="T368" t="s">
        <v>896</v>
      </c>
      <c r="Y368">
        <v>1</v>
      </c>
      <c r="Z368">
        <v>1.7912239999999999E-3</v>
      </c>
      <c r="AA368">
        <v>7</v>
      </c>
    </row>
    <row r="369" spans="1:27" x14ac:dyDescent="0.3">
      <c r="A369">
        <v>368</v>
      </c>
      <c r="B369" t="s">
        <v>1121</v>
      </c>
      <c r="C369" t="s">
        <v>1122</v>
      </c>
      <c r="D369" t="s">
        <v>119</v>
      </c>
      <c r="E369" t="s">
        <v>1123</v>
      </c>
      <c r="G369" t="s">
        <v>485</v>
      </c>
      <c r="H369" t="s">
        <v>486</v>
      </c>
      <c r="J369" t="s">
        <v>32</v>
      </c>
      <c r="K369" t="s">
        <v>387</v>
      </c>
      <c r="L369">
        <v>1</v>
      </c>
      <c r="M369" t="s">
        <v>34</v>
      </c>
      <c r="N369" t="s">
        <v>34</v>
      </c>
      <c r="O369" t="s">
        <v>34</v>
      </c>
      <c r="P369" t="s">
        <v>34</v>
      </c>
      <c r="Q369" t="s">
        <v>34</v>
      </c>
      <c r="S369">
        <v>5000</v>
      </c>
      <c r="T369" t="s">
        <v>896</v>
      </c>
      <c r="Y369">
        <v>1</v>
      </c>
      <c r="Z369">
        <v>4.4780596999999998E-2</v>
      </c>
      <c r="AA369">
        <v>7</v>
      </c>
    </row>
    <row r="370" spans="1:27" x14ac:dyDescent="0.3">
      <c r="A370">
        <v>369</v>
      </c>
      <c r="B370" t="s">
        <v>1124</v>
      </c>
      <c r="C370" t="s">
        <v>1125</v>
      </c>
      <c r="D370" t="s">
        <v>28</v>
      </c>
      <c r="E370" t="s">
        <v>28</v>
      </c>
      <c r="F370" t="s">
        <v>1126</v>
      </c>
      <c r="G370" t="s">
        <v>43</v>
      </c>
      <c r="H370" t="s">
        <v>44</v>
      </c>
      <c r="I370" t="s">
        <v>1127</v>
      </c>
      <c r="J370" t="s">
        <v>32</v>
      </c>
      <c r="K370" t="s">
        <v>387</v>
      </c>
      <c r="L370">
        <v>2</v>
      </c>
      <c r="M370" t="s">
        <v>34</v>
      </c>
      <c r="N370" t="s">
        <v>34</v>
      </c>
      <c r="O370">
        <v>1</v>
      </c>
      <c r="P370">
        <v>1</v>
      </c>
      <c r="Q370" t="s">
        <v>34</v>
      </c>
      <c r="S370">
        <v>1</v>
      </c>
      <c r="T370" t="s">
        <v>896</v>
      </c>
      <c r="Y370">
        <v>2</v>
      </c>
      <c r="Z370" s="2">
        <v>1.7900000000000001E-5</v>
      </c>
      <c r="AA370">
        <v>1</v>
      </c>
    </row>
    <row r="371" spans="1:27" x14ac:dyDescent="0.3">
      <c r="A371">
        <v>370</v>
      </c>
      <c r="B371" t="s">
        <v>1128</v>
      </c>
      <c r="C371" t="s">
        <v>1129</v>
      </c>
      <c r="D371" t="s">
        <v>50</v>
      </c>
      <c r="E371" t="s">
        <v>50</v>
      </c>
      <c r="F371" t="s">
        <v>448</v>
      </c>
      <c r="G371" t="s">
        <v>43</v>
      </c>
      <c r="H371" t="s">
        <v>44</v>
      </c>
      <c r="I371" t="s">
        <v>123</v>
      </c>
      <c r="J371" t="s">
        <v>45</v>
      </c>
      <c r="K371" t="s">
        <v>387</v>
      </c>
      <c r="L371">
        <v>2</v>
      </c>
      <c r="M371" t="s">
        <v>34</v>
      </c>
      <c r="N371" t="s">
        <v>34</v>
      </c>
      <c r="O371">
        <v>2</v>
      </c>
      <c r="P371" t="s">
        <v>34</v>
      </c>
      <c r="Q371">
        <v>2</v>
      </c>
      <c r="S371">
        <v>90</v>
      </c>
      <c r="T371" t="s">
        <v>896</v>
      </c>
      <c r="X371" t="s">
        <v>174</v>
      </c>
      <c r="Y371">
        <v>2</v>
      </c>
      <c r="Z371">
        <v>1.612102E-3</v>
      </c>
      <c r="AA371">
        <v>6</v>
      </c>
    </row>
    <row r="372" spans="1:27" x14ac:dyDescent="0.3">
      <c r="A372">
        <v>371</v>
      </c>
      <c r="B372" t="s">
        <v>1130</v>
      </c>
      <c r="C372" t="s">
        <v>1131</v>
      </c>
      <c r="D372" t="s">
        <v>50</v>
      </c>
      <c r="E372" t="s">
        <v>50</v>
      </c>
      <c r="F372" t="s">
        <v>788</v>
      </c>
      <c r="G372" t="s">
        <v>30</v>
      </c>
      <c r="H372" t="s">
        <v>44</v>
      </c>
      <c r="J372" t="s">
        <v>45</v>
      </c>
      <c r="K372" t="s">
        <v>387</v>
      </c>
      <c r="L372">
        <v>2</v>
      </c>
      <c r="M372" t="s">
        <v>34</v>
      </c>
      <c r="N372" t="s">
        <v>34</v>
      </c>
      <c r="O372">
        <v>2</v>
      </c>
      <c r="P372" t="s">
        <v>34</v>
      </c>
      <c r="Q372">
        <v>2</v>
      </c>
      <c r="S372">
        <v>15</v>
      </c>
      <c r="T372" t="s">
        <v>896</v>
      </c>
      <c r="W372" t="s">
        <v>61</v>
      </c>
      <c r="X372" t="s">
        <v>174</v>
      </c>
      <c r="Y372">
        <v>2</v>
      </c>
      <c r="Z372">
        <v>2.6868399999999999E-4</v>
      </c>
      <c r="AA372">
        <v>6</v>
      </c>
    </row>
    <row r="373" spans="1:27" x14ac:dyDescent="0.3">
      <c r="A373">
        <v>372</v>
      </c>
      <c r="B373" t="s">
        <v>1132</v>
      </c>
      <c r="C373" t="s">
        <v>1133</v>
      </c>
      <c r="D373" t="s">
        <v>50</v>
      </c>
      <c r="E373" t="s">
        <v>50</v>
      </c>
      <c r="F373" t="s">
        <v>809</v>
      </c>
      <c r="G373" t="s">
        <v>30</v>
      </c>
      <c r="H373" t="s">
        <v>44</v>
      </c>
      <c r="J373" t="s">
        <v>45</v>
      </c>
      <c r="K373" t="s">
        <v>387</v>
      </c>
      <c r="L373">
        <v>2</v>
      </c>
      <c r="M373" t="s">
        <v>34</v>
      </c>
      <c r="N373" t="s">
        <v>34</v>
      </c>
      <c r="O373">
        <v>2</v>
      </c>
      <c r="P373" t="s">
        <v>34</v>
      </c>
      <c r="Q373">
        <v>2</v>
      </c>
      <c r="S373">
        <v>195</v>
      </c>
      <c r="T373" t="s">
        <v>896</v>
      </c>
      <c r="V373" t="s">
        <v>189</v>
      </c>
      <c r="W373" t="s">
        <v>61</v>
      </c>
      <c r="X373" t="s">
        <v>174</v>
      </c>
      <c r="Y373">
        <v>2</v>
      </c>
      <c r="Z373">
        <v>3.4928870000000001E-3</v>
      </c>
      <c r="AA373">
        <v>6</v>
      </c>
    </row>
    <row r="374" spans="1:27" x14ac:dyDescent="0.3">
      <c r="A374">
        <v>373</v>
      </c>
      <c r="B374" t="s">
        <v>1134</v>
      </c>
      <c r="C374" t="s">
        <v>1135</v>
      </c>
      <c r="D374" t="s">
        <v>50</v>
      </c>
      <c r="E374" t="s">
        <v>50</v>
      </c>
      <c r="F374" t="s">
        <v>68</v>
      </c>
      <c r="G374" t="s">
        <v>122</v>
      </c>
      <c r="H374" t="s">
        <v>44</v>
      </c>
      <c r="I374" t="s">
        <v>675</v>
      </c>
      <c r="J374" t="s">
        <v>32</v>
      </c>
      <c r="K374" t="s">
        <v>387</v>
      </c>
      <c r="L374">
        <v>2</v>
      </c>
      <c r="M374" t="s">
        <v>34</v>
      </c>
      <c r="N374" t="s">
        <v>34</v>
      </c>
      <c r="O374">
        <v>2</v>
      </c>
      <c r="P374" t="s">
        <v>34</v>
      </c>
      <c r="Q374">
        <v>2</v>
      </c>
      <c r="S374">
        <v>5</v>
      </c>
      <c r="T374" t="s">
        <v>896</v>
      </c>
      <c r="V374" t="s">
        <v>1136</v>
      </c>
      <c r="W374" t="s">
        <v>406</v>
      </c>
      <c r="X374" t="s">
        <v>54</v>
      </c>
      <c r="Y374">
        <v>2</v>
      </c>
      <c r="Z374" s="2">
        <v>8.9599999999999996E-5</v>
      </c>
      <c r="AA374">
        <v>4</v>
      </c>
    </row>
    <row r="375" spans="1:27" x14ac:dyDescent="0.3">
      <c r="A375">
        <v>374</v>
      </c>
      <c r="B375" t="s">
        <v>1137</v>
      </c>
      <c r="C375" t="s">
        <v>1138</v>
      </c>
      <c r="D375" t="s">
        <v>50</v>
      </c>
      <c r="E375" t="s">
        <v>50</v>
      </c>
      <c r="F375" t="s">
        <v>68</v>
      </c>
      <c r="G375" t="s">
        <v>43</v>
      </c>
      <c r="H375" t="s">
        <v>44</v>
      </c>
      <c r="I375" t="s">
        <v>169</v>
      </c>
      <c r="J375" t="s">
        <v>59</v>
      </c>
      <c r="K375" t="s">
        <v>387</v>
      </c>
      <c r="L375">
        <v>2</v>
      </c>
      <c r="M375" t="s">
        <v>34</v>
      </c>
      <c r="N375" t="s">
        <v>34</v>
      </c>
      <c r="O375">
        <v>2</v>
      </c>
      <c r="P375" t="s">
        <v>34</v>
      </c>
      <c r="Q375">
        <v>2</v>
      </c>
      <c r="S375">
        <v>50</v>
      </c>
      <c r="T375" t="s">
        <v>896</v>
      </c>
      <c r="V375" t="s">
        <v>1139</v>
      </c>
      <c r="X375" t="s">
        <v>54</v>
      </c>
      <c r="Y375">
        <v>2</v>
      </c>
      <c r="Z375">
        <v>8.9561199999999995E-4</v>
      </c>
      <c r="AA375">
        <v>5</v>
      </c>
    </row>
    <row r="376" spans="1:27" x14ac:dyDescent="0.3">
      <c r="A376">
        <v>375</v>
      </c>
      <c r="B376" t="s">
        <v>1140</v>
      </c>
      <c r="C376" t="s">
        <v>1141</v>
      </c>
      <c r="D376" t="s">
        <v>50</v>
      </c>
      <c r="E376" t="s">
        <v>50</v>
      </c>
      <c r="F376" t="s">
        <v>132</v>
      </c>
      <c r="G376" t="s">
        <v>30</v>
      </c>
      <c r="H376" t="s">
        <v>44</v>
      </c>
      <c r="I376" t="s">
        <v>1142</v>
      </c>
      <c r="J376" t="s">
        <v>59</v>
      </c>
      <c r="K376" t="s">
        <v>387</v>
      </c>
      <c r="L376">
        <v>2</v>
      </c>
      <c r="M376" t="s">
        <v>34</v>
      </c>
      <c r="N376" t="s">
        <v>34</v>
      </c>
      <c r="O376">
        <v>2</v>
      </c>
      <c r="P376" t="s">
        <v>34</v>
      </c>
      <c r="Q376">
        <v>2</v>
      </c>
      <c r="S376">
        <v>118</v>
      </c>
      <c r="T376" t="s">
        <v>896</v>
      </c>
      <c r="V376" t="s">
        <v>165</v>
      </c>
      <c r="W376" t="s">
        <v>61</v>
      </c>
      <c r="X376" t="s">
        <v>82</v>
      </c>
      <c r="Y376">
        <v>2</v>
      </c>
      <c r="Z376">
        <v>2.113644E-3</v>
      </c>
      <c r="AA376">
        <v>5</v>
      </c>
    </row>
    <row r="377" spans="1:27" x14ac:dyDescent="0.3">
      <c r="A377">
        <v>376</v>
      </c>
      <c r="B377" t="s">
        <v>1143</v>
      </c>
      <c r="C377" t="s">
        <v>1144</v>
      </c>
      <c r="D377" t="s">
        <v>50</v>
      </c>
      <c r="E377" t="s">
        <v>50</v>
      </c>
      <c r="F377" t="s">
        <v>51</v>
      </c>
      <c r="G377" t="s">
        <v>43</v>
      </c>
      <c r="H377" t="s">
        <v>44</v>
      </c>
      <c r="I377" t="s">
        <v>200</v>
      </c>
      <c r="J377" t="s">
        <v>59</v>
      </c>
      <c r="K377" t="s">
        <v>387</v>
      </c>
      <c r="L377">
        <v>2</v>
      </c>
      <c r="M377" t="s">
        <v>34</v>
      </c>
      <c r="N377" t="s">
        <v>34</v>
      </c>
      <c r="O377">
        <v>2</v>
      </c>
      <c r="P377" t="s">
        <v>34</v>
      </c>
      <c r="Q377">
        <v>2</v>
      </c>
      <c r="S377">
        <v>20</v>
      </c>
      <c r="T377" t="s">
        <v>896</v>
      </c>
      <c r="V377" t="s">
        <v>201</v>
      </c>
      <c r="W377" t="s">
        <v>1145</v>
      </c>
      <c r="X377" t="s">
        <v>54</v>
      </c>
      <c r="Y377">
        <v>2</v>
      </c>
      <c r="Z377">
        <v>3.5824499999999998E-4</v>
      </c>
      <c r="AA377">
        <v>5</v>
      </c>
    </row>
    <row r="378" spans="1:27" x14ac:dyDescent="0.3">
      <c r="A378">
        <v>377</v>
      </c>
      <c r="B378" t="s">
        <v>1146</v>
      </c>
      <c r="C378" t="s">
        <v>1147</v>
      </c>
      <c r="D378" t="s">
        <v>50</v>
      </c>
      <c r="E378" t="s">
        <v>50</v>
      </c>
      <c r="F378" t="s">
        <v>68</v>
      </c>
      <c r="G378" t="s">
        <v>95</v>
      </c>
      <c r="H378" t="s">
        <v>96</v>
      </c>
      <c r="I378" t="s">
        <v>169</v>
      </c>
      <c r="J378" t="s">
        <v>32</v>
      </c>
      <c r="K378" t="s">
        <v>387</v>
      </c>
      <c r="L378">
        <v>2</v>
      </c>
      <c r="M378" t="s">
        <v>34</v>
      </c>
      <c r="N378" t="s">
        <v>34</v>
      </c>
      <c r="O378">
        <v>2</v>
      </c>
      <c r="P378" t="s">
        <v>34</v>
      </c>
      <c r="Q378">
        <v>2</v>
      </c>
      <c r="S378">
        <v>15</v>
      </c>
      <c r="T378" t="s">
        <v>896</v>
      </c>
      <c r="V378" t="s">
        <v>211</v>
      </c>
      <c r="W378" t="s">
        <v>338</v>
      </c>
      <c r="X378" t="s">
        <v>54</v>
      </c>
      <c r="Y378">
        <v>2</v>
      </c>
      <c r="Z378">
        <v>2.6868399999999999E-4</v>
      </c>
      <c r="AA378">
        <v>4</v>
      </c>
    </row>
    <row r="379" spans="1:27" x14ac:dyDescent="0.3">
      <c r="A379">
        <v>378</v>
      </c>
      <c r="B379" t="s">
        <v>1148</v>
      </c>
      <c r="C379" t="s">
        <v>1149</v>
      </c>
      <c r="D379" t="s">
        <v>50</v>
      </c>
      <c r="E379" t="s">
        <v>50</v>
      </c>
      <c r="F379" t="s">
        <v>51</v>
      </c>
      <c r="G379" t="s">
        <v>95</v>
      </c>
      <c r="H379" t="s">
        <v>96</v>
      </c>
      <c r="I379" t="s">
        <v>308</v>
      </c>
      <c r="J379" t="s">
        <v>59</v>
      </c>
      <c r="K379" t="s">
        <v>387</v>
      </c>
      <c r="L379">
        <v>2</v>
      </c>
      <c r="M379" t="s">
        <v>34</v>
      </c>
      <c r="N379" t="s">
        <v>34</v>
      </c>
      <c r="O379">
        <v>2</v>
      </c>
      <c r="P379" t="s">
        <v>34</v>
      </c>
      <c r="Q379">
        <v>2</v>
      </c>
      <c r="S379">
        <v>200</v>
      </c>
      <c r="T379" t="s">
        <v>896</v>
      </c>
      <c r="V379" t="s">
        <v>1025</v>
      </c>
      <c r="W379" t="s">
        <v>406</v>
      </c>
      <c r="X379" t="s">
        <v>82</v>
      </c>
      <c r="Y379">
        <v>2</v>
      </c>
      <c r="Z379">
        <v>3.5824479999999998E-3</v>
      </c>
      <c r="AA379">
        <v>5</v>
      </c>
    </row>
    <row r="380" spans="1:27" x14ac:dyDescent="0.3">
      <c r="A380">
        <v>379</v>
      </c>
      <c r="B380" t="s">
        <v>1150</v>
      </c>
      <c r="C380" t="s">
        <v>1151</v>
      </c>
      <c r="D380" t="s">
        <v>50</v>
      </c>
      <c r="E380" t="s">
        <v>50</v>
      </c>
      <c r="F380" t="s">
        <v>51</v>
      </c>
      <c r="G380" t="s">
        <v>95</v>
      </c>
      <c r="H380" t="s">
        <v>96</v>
      </c>
      <c r="I380" t="s">
        <v>308</v>
      </c>
      <c r="J380" t="s">
        <v>59</v>
      </c>
      <c r="K380" t="s">
        <v>387</v>
      </c>
      <c r="L380">
        <v>2</v>
      </c>
      <c r="M380" t="s">
        <v>34</v>
      </c>
      <c r="N380" t="s">
        <v>34</v>
      </c>
      <c r="O380">
        <v>2</v>
      </c>
      <c r="P380" t="s">
        <v>34</v>
      </c>
      <c r="Q380">
        <v>2</v>
      </c>
      <c r="S380">
        <v>200</v>
      </c>
      <c r="T380" t="s">
        <v>896</v>
      </c>
      <c r="V380" t="s">
        <v>201</v>
      </c>
      <c r="W380" t="s">
        <v>406</v>
      </c>
      <c r="X380" t="s">
        <v>54</v>
      </c>
      <c r="Y380">
        <v>2</v>
      </c>
      <c r="Z380">
        <v>3.5824479999999998E-3</v>
      </c>
      <c r="AA380">
        <v>5</v>
      </c>
    </row>
    <row r="381" spans="1:27" x14ac:dyDescent="0.3">
      <c r="A381">
        <v>380</v>
      </c>
      <c r="B381" t="s">
        <v>1152</v>
      </c>
      <c r="C381" t="s">
        <v>1153</v>
      </c>
      <c r="D381" t="s">
        <v>50</v>
      </c>
      <c r="E381" t="s">
        <v>50</v>
      </c>
      <c r="F381" t="s">
        <v>507</v>
      </c>
      <c r="G381" t="s">
        <v>164</v>
      </c>
      <c r="H381" t="s">
        <v>255</v>
      </c>
      <c r="I381" t="s">
        <v>764</v>
      </c>
      <c r="J381" t="s">
        <v>32</v>
      </c>
      <c r="K381" t="s">
        <v>387</v>
      </c>
      <c r="L381">
        <v>2</v>
      </c>
      <c r="M381" t="s">
        <v>34</v>
      </c>
      <c r="N381" t="s">
        <v>34</v>
      </c>
      <c r="O381">
        <v>2</v>
      </c>
      <c r="P381" t="s">
        <v>34</v>
      </c>
      <c r="Q381">
        <v>2</v>
      </c>
      <c r="S381">
        <v>1</v>
      </c>
      <c r="T381" t="s">
        <v>896</v>
      </c>
      <c r="V381" t="s">
        <v>1154</v>
      </c>
      <c r="W381" t="s">
        <v>1155</v>
      </c>
      <c r="X381" t="s">
        <v>1156</v>
      </c>
      <c r="Y381">
        <v>2</v>
      </c>
      <c r="Z381" s="2">
        <v>1.7900000000000001E-5</v>
      </c>
      <c r="AA381">
        <v>4</v>
      </c>
    </row>
    <row r="382" spans="1:27" x14ac:dyDescent="0.3">
      <c r="A382">
        <v>381</v>
      </c>
      <c r="B382" t="s">
        <v>1157</v>
      </c>
      <c r="C382" t="s">
        <v>1158</v>
      </c>
      <c r="D382" t="s">
        <v>50</v>
      </c>
      <c r="E382" t="s">
        <v>50</v>
      </c>
      <c r="F382" t="s">
        <v>68</v>
      </c>
      <c r="G382" t="s">
        <v>95</v>
      </c>
      <c r="H382" t="s">
        <v>96</v>
      </c>
      <c r="I382" t="s">
        <v>169</v>
      </c>
      <c r="J382" t="s">
        <v>32</v>
      </c>
      <c r="K382" t="s">
        <v>387</v>
      </c>
      <c r="L382">
        <v>2</v>
      </c>
      <c r="M382" t="s">
        <v>34</v>
      </c>
      <c r="N382" t="s">
        <v>34</v>
      </c>
      <c r="O382">
        <v>2</v>
      </c>
      <c r="P382" t="s">
        <v>34</v>
      </c>
      <c r="Q382">
        <v>2</v>
      </c>
      <c r="S382">
        <v>50</v>
      </c>
      <c r="T382" t="s">
        <v>896</v>
      </c>
      <c r="W382" t="s">
        <v>61</v>
      </c>
      <c r="X382" t="s">
        <v>54</v>
      </c>
      <c r="Y382">
        <v>2</v>
      </c>
      <c r="Z382">
        <v>8.9561199999999995E-4</v>
      </c>
      <c r="AA382">
        <v>4</v>
      </c>
    </row>
    <row r="383" spans="1:27" x14ac:dyDescent="0.3">
      <c r="A383">
        <v>382</v>
      </c>
      <c r="B383" t="s">
        <v>1159</v>
      </c>
      <c r="C383" t="s">
        <v>1160</v>
      </c>
      <c r="D383" t="s">
        <v>50</v>
      </c>
      <c r="E383" t="s">
        <v>50</v>
      </c>
      <c r="F383" t="s">
        <v>51</v>
      </c>
      <c r="G383" t="s">
        <v>43</v>
      </c>
      <c r="H383" t="s">
        <v>44</v>
      </c>
      <c r="I383" t="s">
        <v>200</v>
      </c>
      <c r="J383" t="s">
        <v>59</v>
      </c>
      <c r="K383" t="s">
        <v>387</v>
      </c>
      <c r="L383">
        <v>2</v>
      </c>
      <c r="M383" t="s">
        <v>34</v>
      </c>
      <c r="N383" t="s">
        <v>34</v>
      </c>
      <c r="O383">
        <v>2</v>
      </c>
      <c r="P383" t="s">
        <v>34</v>
      </c>
      <c r="Q383">
        <v>2</v>
      </c>
      <c r="S383">
        <v>10</v>
      </c>
      <c r="T383" t="s">
        <v>896</v>
      </c>
      <c r="V383" t="s">
        <v>697</v>
      </c>
      <c r="W383" t="s">
        <v>61</v>
      </c>
      <c r="X383" t="s">
        <v>54</v>
      </c>
      <c r="Y383">
        <v>2</v>
      </c>
      <c r="Z383">
        <v>1.7912200000000001E-4</v>
      </c>
      <c r="AA383">
        <v>5</v>
      </c>
    </row>
    <row r="384" spans="1:27" x14ac:dyDescent="0.3">
      <c r="A384">
        <v>383</v>
      </c>
      <c r="B384" t="s">
        <v>1161</v>
      </c>
      <c r="C384" t="s">
        <v>1162</v>
      </c>
      <c r="D384" t="s">
        <v>50</v>
      </c>
      <c r="E384" t="s">
        <v>50</v>
      </c>
      <c r="F384" t="s">
        <v>704</v>
      </c>
      <c r="G384" t="s">
        <v>164</v>
      </c>
      <c r="H384" t="s">
        <v>255</v>
      </c>
      <c r="I384" t="s">
        <v>705</v>
      </c>
      <c r="J384" t="s">
        <v>32</v>
      </c>
      <c r="K384" t="s">
        <v>387</v>
      </c>
      <c r="L384">
        <v>2</v>
      </c>
      <c r="M384" t="s">
        <v>34</v>
      </c>
      <c r="N384" t="s">
        <v>34</v>
      </c>
      <c r="O384">
        <v>2</v>
      </c>
      <c r="P384" t="s">
        <v>34</v>
      </c>
      <c r="Q384">
        <v>2</v>
      </c>
      <c r="S384">
        <v>30</v>
      </c>
      <c r="T384" t="s">
        <v>896</v>
      </c>
      <c r="V384" t="s">
        <v>706</v>
      </c>
      <c r="W384" t="s">
        <v>61</v>
      </c>
      <c r="X384" t="s">
        <v>54</v>
      </c>
      <c r="Y384">
        <v>2</v>
      </c>
      <c r="Z384">
        <v>5.3736699999999997E-4</v>
      </c>
      <c r="AA384">
        <v>4</v>
      </c>
    </row>
    <row r="385" spans="1:27" x14ac:dyDescent="0.3">
      <c r="A385">
        <v>384</v>
      </c>
      <c r="B385" t="s">
        <v>1163</v>
      </c>
      <c r="C385" t="s">
        <v>1164</v>
      </c>
      <c r="D385" t="s">
        <v>50</v>
      </c>
      <c r="E385" t="s">
        <v>50</v>
      </c>
      <c r="F385" t="s">
        <v>68</v>
      </c>
      <c r="G385" t="s">
        <v>95</v>
      </c>
      <c r="H385" t="s">
        <v>96</v>
      </c>
      <c r="I385" t="s">
        <v>169</v>
      </c>
      <c r="J385" t="s">
        <v>45</v>
      </c>
      <c r="K385" t="s">
        <v>387</v>
      </c>
      <c r="L385">
        <v>2</v>
      </c>
      <c r="M385" t="s">
        <v>34</v>
      </c>
      <c r="N385" t="s">
        <v>34</v>
      </c>
      <c r="O385">
        <v>2</v>
      </c>
      <c r="P385" t="s">
        <v>34</v>
      </c>
      <c r="Q385">
        <v>2</v>
      </c>
      <c r="S385">
        <v>800</v>
      </c>
      <c r="T385" t="s">
        <v>896</v>
      </c>
      <c r="V385" t="s">
        <v>1165</v>
      </c>
      <c r="W385" t="s">
        <v>61</v>
      </c>
      <c r="X385" t="s">
        <v>54</v>
      </c>
      <c r="Y385">
        <v>2</v>
      </c>
      <c r="Z385">
        <v>1.4329791E-2</v>
      </c>
      <c r="AA385">
        <v>6</v>
      </c>
    </row>
    <row r="386" spans="1:27" x14ac:dyDescent="0.3">
      <c r="A386">
        <v>385</v>
      </c>
      <c r="B386" t="s">
        <v>1166</v>
      </c>
      <c r="C386" t="s">
        <v>1167</v>
      </c>
      <c r="D386" t="s">
        <v>223</v>
      </c>
      <c r="E386" t="s">
        <v>223</v>
      </c>
      <c r="F386" t="s">
        <v>275</v>
      </c>
      <c r="G386" t="s">
        <v>40</v>
      </c>
      <c r="H386" t="s">
        <v>255</v>
      </c>
      <c r="I386" t="s">
        <v>276</v>
      </c>
      <c r="J386" t="s">
        <v>59</v>
      </c>
      <c r="K386" t="s">
        <v>387</v>
      </c>
      <c r="L386">
        <v>2</v>
      </c>
      <c r="M386" t="s">
        <v>34</v>
      </c>
      <c r="N386" t="s">
        <v>34</v>
      </c>
      <c r="O386">
        <v>1</v>
      </c>
      <c r="P386">
        <v>1</v>
      </c>
      <c r="Q386" t="s">
        <v>34</v>
      </c>
      <c r="S386">
        <v>2</v>
      </c>
      <c r="T386" t="s">
        <v>896</v>
      </c>
      <c r="U386" t="s">
        <v>1168</v>
      </c>
      <c r="V386" t="s">
        <v>220</v>
      </c>
      <c r="W386" t="s">
        <v>220</v>
      </c>
      <c r="Y386">
        <v>2</v>
      </c>
      <c r="Z386" s="2">
        <v>3.5800000000000003E-5</v>
      </c>
      <c r="AA386">
        <v>10</v>
      </c>
    </row>
    <row r="387" spans="1:27" x14ac:dyDescent="0.3">
      <c r="A387">
        <v>386</v>
      </c>
      <c r="B387" t="s">
        <v>1169</v>
      </c>
      <c r="C387" t="s">
        <v>1170</v>
      </c>
      <c r="D387" t="s">
        <v>223</v>
      </c>
      <c r="E387" t="s">
        <v>223</v>
      </c>
      <c r="F387" t="s">
        <v>275</v>
      </c>
      <c r="G387" t="s">
        <v>40</v>
      </c>
      <c r="H387" t="s">
        <v>255</v>
      </c>
      <c r="J387" t="s">
        <v>59</v>
      </c>
      <c r="K387" t="s">
        <v>387</v>
      </c>
      <c r="L387">
        <v>2</v>
      </c>
      <c r="M387" t="s">
        <v>34</v>
      </c>
      <c r="N387" t="s">
        <v>34</v>
      </c>
      <c r="O387" t="s">
        <v>34</v>
      </c>
      <c r="P387">
        <v>2</v>
      </c>
      <c r="Q387" t="s">
        <v>34</v>
      </c>
      <c r="S387">
        <v>5</v>
      </c>
      <c r="T387" t="s">
        <v>896</v>
      </c>
      <c r="U387" t="s">
        <v>1171</v>
      </c>
      <c r="V387" t="s">
        <v>317</v>
      </c>
      <c r="W387" t="s">
        <v>833</v>
      </c>
      <c r="Y387">
        <v>2</v>
      </c>
      <c r="Z387" s="2">
        <v>8.9599999999999996E-5</v>
      </c>
      <c r="AA387">
        <v>10</v>
      </c>
    </row>
    <row r="388" spans="1:27" x14ac:dyDescent="0.3">
      <c r="A388">
        <v>387</v>
      </c>
      <c r="B388" t="s">
        <v>1172</v>
      </c>
      <c r="C388" t="s">
        <v>1173</v>
      </c>
      <c r="D388" t="s">
        <v>223</v>
      </c>
      <c r="E388" t="s">
        <v>223</v>
      </c>
      <c r="F388" t="s">
        <v>224</v>
      </c>
      <c r="G388" t="s">
        <v>40</v>
      </c>
      <c r="H388" t="s">
        <v>255</v>
      </c>
      <c r="J388" t="s">
        <v>59</v>
      </c>
      <c r="K388" t="s">
        <v>387</v>
      </c>
      <c r="L388">
        <v>2</v>
      </c>
      <c r="M388" t="s">
        <v>34</v>
      </c>
      <c r="N388" t="s">
        <v>34</v>
      </c>
      <c r="O388" t="s">
        <v>34</v>
      </c>
      <c r="P388">
        <v>2</v>
      </c>
      <c r="Q388" t="s">
        <v>34</v>
      </c>
      <c r="S388">
        <v>5</v>
      </c>
      <c r="T388" t="s">
        <v>896</v>
      </c>
      <c r="V388" t="s">
        <v>1174</v>
      </c>
      <c r="W388" t="s">
        <v>833</v>
      </c>
      <c r="Y388">
        <v>2</v>
      </c>
      <c r="Z388" s="2">
        <v>8.9599999999999996E-5</v>
      </c>
      <c r="AA388">
        <v>10</v>
      </c>
    </row>
    <row r="389" spans="1:27" x14ac:dyDescent="0.3">
      <c r="A389">
        <v>388</v>
      </c>
      <c r="B389" t="s">
        <v>1175</v>
      </c>
      <c r="C389" t="s">
        <v>1176</v>
      </c>
      <c r="D389" t="s">
        <v>50</v>
      </c>
      <c r="E389" t="s">
        <v>50</v>
      </c>
      <c r="F389" t="s">
        <v>531</v>
      </c>
      <c r="G389" t="s">
        <v>164</v>
      </c>
      <c r="H389" t="s">
        <v>255</v>
      </c>
      <c r="J389" t="s">
        <v>45</v>
      </c>
      <c r="K389" t="s">
        <v>387</v>
      </c>
      <c r="L389">
        <v>2</v>
      </c>
      <c r="M389" t="s">
        <v>34</v>
      </c>
      <c r="N389" t="s">
        <v>34</v>
      </c>
      <c r="O389">
        <v>2</v>
      </c>
      <c r="P389" t="s">
        <v>34</v>
      </c>
      <c r="Q389">
        <v>2</v>
      </c>
      <c r="S389">
        <v>150</v>
      </c>
      <c r="T389" t="s">
        <v>896</v>
      </c>
      <c r="X389" t="s">
        <v>174</v>
      </c>
      <c r="Y389">
        <v>2</v>
      </c>
      <c r="Z389">
        <v>2.6868360000000002E-3</v>
      </c>
      <c r="AA389">
        <v>6</v>
      </c>
    </row>
    <row r="390" spans="1:27" x14ac:dyDescent="0.3">
      <c r="A390">
        <v>389</v>
      </c>
      <c r="B390" t="s">
        <v>1177</v>
      </c>
      <c r="C390" t="s">
        <v>1178</v>
      </c>
      <c r="D390" t="s">
        <v>50</v>
      </c>
      <c r="E390" t="s">
        <v>50</v>
      </c>
      <c r="F390" t="s">
        <v>68</v>
      </c>
      <c r="G390" t="s">
        <v>95</v>
      </c>
      <c r="H390" t="s">
        <v>96</v>
      </c>
      <c r="I390" t="s">
        <v>169</v>
      </c>
      <c r="J390" t="s">
        <v>32</v>
      </c>
      <c r="K390" t="s">
        <v>387</v>
      </c>
      <c r="L390">
        <v>2</v>
      </c>
      <c r="M390" t="s">
        <v>34</v>
      </c>
      <c r="N390" t="s">
        <v>34</v>
      </c>
      <c r="O390">
        <v>2</v>
      </c>
      <c r="P390" t="s">
        <v>34</v>
      </c>
      <c r="Q390">
        <v>2</v>
      </c>
      <c r="S390">
        <v>300</v>
      </c>
      <c r="T390" t="s">
        <v>896</v>
      </c>
      <c r="X390" t="s">
        <v>54</v>
      </c>
      <c r="Y390">
        <v>2</v>
      </c>
      <c r="Z390">
        <v>5.3736720000000003E-3</v>
      </c>
      <c r="AA390">
        <v>4</v>
      </c>
    </row>
    <row r="391" spans="1:27" x14ac:dyDescent="0.3">
      <c r="A391">
        <v>390</v>
      </c>
      <c r="B391" t="s">
        <v>1179</v>
      </c>
      <c r="C391" t="s">
        <v>1180</v>
      </c>
      <c r="D391" t="s">
        <v>50</v>
      </c>
      <c r="E391" t="s">
        <v>50</v>
      </c>
      <c r="F391" t="s">
        <v>68</v>
      </c>
      <c r="G391" t="s">
        <v>95</v>
      </c>
      <c r="H391" t="s">
        <v>96</v>
      </c>
      <c r="I391" t="s">
        <v>169</v>
      </c>
      <c r="J391" t="s">
        <v>32</v>
      </c>
      <c r="K391" t="s">
        <v>387</v>
      </c>
      <c r="L391">
        <v>2</v>
      </c>
      <c r="M391" t="s">
        <v>34</v>
      </c>
      <c r="N391" t="s">
        <v>34</v>
      </c>
      <c r="O391">
        <v>2</v>
      </c>
      <c r="P391" t="s">
        <v>34</v>
      </c>
      <c r="Q391">
        <v>2</v>
      </c>
      <c r="S391">
        <v>100</v>
      </c>
      <c r="T391" t="s">
        <v>896</v>
      </c>
      <c r="X391" t="s">
        <v>54</v>
      </c>
      <c r="Y391">
        <v>2</v>
      </c>
      <c r="Z391">
        <v>1.7912239999999999E-3</v>
      </c>
      <c r="AA391">
        <v>4</v>
      </c>
    </row>
    <row r="392" spans="1:27" x14ac:dyDescent="0.3">
      <c r="A392">
        <v>391</v>
      </c>
      <c r="B392" t="s">
        <v>1181</v>
      </c>
      <c r="C392" t="s">
        <v>1182</v>
      </c>
      <c r="D392" t="s">
        <v>50</v>
      </c>
      <c r="E392" t="s">
        <v>50</v>
      </c>
      <c r="F392" t="s">
        <v>1183</v>
      </c>
      <c r="G392" t="s">
        <v>451</v>
      </c>
      <c r="H392" t="s">
        <v>44</v>
      </c>
      <c r="I392" t="s">
        <v>719</v>
      </c>
      <c r="J392" t="s">
        <v>32</v>
      </c>
      <c r="K392" t="s">
        <v>387</v>
      </c>
      <c r="L392">
        <v>2</v>
      </c>
      <c r="M392" t="s">
        <v>34</v>
      </c>
      <c r="N392" t="s">
        <v>34</v>
      </c>
      <c r="O392">
        <v>2</v>
      </c>
      <c r="P392" t="s">
        <v>34</v>
      </c>
      <c r="Q392">
        <v>2</v>
      </c>
      <c r="S392">
        <v>400</v>
      </c>
      <c r="T392" t="s">
        <v>896</v>
      </c>
      <c r="V392" t="s">
        <v>1184</v>
      </c>
      <c r="W392" t="s">
        <v>1185</v>
      </c>
      <c r="X392" t="s">
        <v>54</v>
      </c>
      <c r="Y392">
        <v>2</v>
      </c>
      <c r="Z392">
        <v>7.1648959999999996E-3</v>
      </c>
      <c r="AA392">
        <v>4</v>
      </c>
    </row>
    <row r="393" spans="1:27" x14ac:dyDescent="0.3">
      <c r="A393">
        <v>392</v>
      </c>
      <c r="B393" t="s">
        <v>1186</v>
      </c>
      <c r="C393" t="s">
        <v>1187</v>
      </c>
      <c r="D393" t="s">
        <v>28</v>
      </c>
      <c r="E393" t="s">
        <v>28</v>
      </c>
      <c r="F393" t="s">
        <v>1188</v>
      </c>
      <c r="G393" t="s">
        <v>95</v>
      </c>
      <c r="H393" t="s">
        <v>96</v>
      </c>
      <c r="I393" t="s">
        <v>1189</v>
      </c>
      <c r="J393" t="s">
        <v>59</v>
      </c>
      <c r="K393" t="s">
        <v>387</v>
      </c>
      <c r="L393">
        <v>3</v>
      </c>
      <c r="M393" t="s">
        <v>34</v>
      </c>
      <c r="N393" t="s">
        <v>34</v>
      </c>
      <c r="O393">
        <v>3</v>
      </c>
      <c r="P393" t="s">
        <v>34</v>
      </c>
      <c r="Q393" t="s">
        <v>34</v>
      </c>
      <c r="S393">
        <v>97</v>
      </c>
      <c r="T393" t="s">
        <v>896</v>
      </c>
      <c r="V393" t="s">
        <v>46</v>
      </c>
      <c r="W393" t="s">
        <v>1190</v>
      </c>
      <c r="Y393">
        <v>3</v>
      </c>
      <c r="Z393">
        <v>2.6062310000000001E-3</v>
      </c>
      <c r="AA393">
        <v>8</v>
      </c>
    </row>
    <row r="394" spans="1:27" x14ac:dyDescent="0.3">
      <c r="A394">
        <v>393</v>
      </c>
      <c r="B394" t="s">
        <v>1191</v>
      </c>
      <c r="C394" t="s">
        <v>1192</v>
      </c>
      <c r="D394" t="s">
        <v>119</v>
      </c>
      <c r="E394" t="s">
        <v>1193</v>
      </c>
      <c r="F394" t="s">
        <v>1194</v>
      </c>
      <c r="G394" t="s">
        <v>95</v>
      </c>
      <c r="H394" t="s">
        <v>96</v>
      </c>
      <c r="I394" t="s">
        <v>1127</v>
      </c>
      <c r="J394" t="s">
        <v>59</v>
      </c>
      <c r="K394" t="s">
        <v>387</v>
      </c>
      <c r="L394">
        <v>3</v>
      </c>
      <c r="M394" t="s">
        <v>34</v>
      </c>
      <c r="N394" t="s">
        <v>34</v>
      </c>
      <c r="O394">
        <v>3</v>
      </c>
      <c r="P394" t="s">
        <v>34</v>
      </c>
      <c r="Q394" t="s">
        <v>34</v>
      </c>
      <c r="S394">
        <v>1</v>
      </c>
      <c r="T394" t="s">
        <v>896</v>
      </c>
      <c r="V394" t="s">
        <v>46</v>
      </c>
      <c r="W394" s="1" t="s">
        <v>1195</v>
      </c>
      <c r="Y394">
        <v>3</v>
      </c>
      <c r="Z394" s="2">
        <v>2.69E-5</v>
      </c>
      <c r="AA394">
        <v>8</v>
      </c>
    </row>
    <row r="395" spans="1:27" x14ac:dyDescent="0.3">
      <c r="A395">
        <v>394</v>
      </c>
      <c r="B395" t="s">
        <v>1196</v>
      </c>
      <c r="C395" t="s">
        <v>1197</v>
      </c>
      <c r="D395" t="s">
        <v>119</v>
      </c>
      <c r="E395" t="s">
        <v>1193</v>
      </c>
      <c r="F395" t="s">
        <v>1198</v>
      </c>
      <c r="G395" t="s">
        <v>164</v>
      </c>
      <c r="H395" t="s">
        <v>255</v>
      </c>
      <c r="I395" t="s">
        <v>1127</v>
      </c>
      <c r="J395" t="s">
        <v>59</v>
      </c>
      <c r="K395" t="s">
        <v>387</v>
      </c>
      <c r="L395">
        <v>3</v>
      </c>
      <c r="M395" t="s">
        <v>34</v>
      </c>
      <c r="N395" t="s">
        <v>34</v>
      </c>
      <c r="O395">
        <v>3</v>
      </c>
      <c r="P395" t="s">
        <v>34</v>
      </c>
      <c r="Q395" t="s">
        <v>34</v>
      </c>
      <c r="S395">
        <v>3</v>
      </c>
      <c r="T395" t="s">
        <v>896</v>
      </c>
      <c r="V395" t="s">
        <v>220</v>
      </c>
      <c r="W395" t="s">
        <v>220</v>
      </c>
      <c r="Y395">
        <v>3</v>
      </c>
      <c r="Z395" s="2">
        <v>8.0599999999999994E-5</v>
      </c>
      <c r="AA395">
        <v>5</v>
      </c>
    </row>
    <row r="396" spans="1:27" x14ac:dyDescent="0.3">
      <c r="A396">
        <v>395</v>
      </c>
      <c r="B396" t="s">
        <v>1199</v>
      </c>
      <c r="C396" t="s">
        <v>1200</v>
      </c>
      <c r="D396" t="s">
        <v>28</v>
      </c>
      <c r="E396" t="s">
        <v>28</v>
      </c>
      <c r="F396" t="s">
        <v>29</v>
      </c>
      <c r="G396" t="s">
        <v>164</v>
      </c>
      <c r="I396" t="s">
        <v>31</v>
      </c>
      <c r="J396" t="s">
        <v>59</v>
      </c>
      <c r="K396" t="s">
        <v>387</v>
      </c>
      <c r="L396">
        <v>3</v>
      </c>
      <c r="M396" t="s">
        <v>34</v>
      </c>
      <c r="N396" t="s">
        <v>34</v>
      </c>
      <c r="O396" t="s">
        <v>34</v>
      </c>
      <c r="P396">
        <v>3</v>
      </c>
      <c r="Q396" t="s">
        <v>34</v>
      </c>
      <c r="R396">
        <v>0.2</v>
      </c>
      <c r="S396">
        <v>1</v>
      </c>
      <c r="T396" t="s">
        <v>896</v>
      </c>
      <c r="V396" s="1" t="s">
        <v>1201</v>
      </c>
      <c r="W396" s="1" t="s">
        <v>1202</v>
      </c>
      <c r="Y396">
        <v>3</v>
      </c>
      <c r="Z396" s="2">
        <v>2.69E-5</v>
      </c>
      <c r="AA396">
        <v>8</v>
      </c>
    </row>
    <row r="397" spans="1:27" x14ac:dyDescent="0.3">
      <c r="A397">
        <v>396</v>
      </c>
      <c r="B397" t="s">
        <v>1203</v>
      </c>
      <c r="C397" t="s">
        <v>1204</v>
      </c>
      <c r="D397" t="s">
        <v>28</v>
      </c>
      <c r="E397" t="s">
        <v>28</v>
      </c>
      <c r="F397" t="s">
        <v>1205</v>
      </c>
      <c r="G397" t="s">
        <v>368</v>
      </c>
      <c r="I397" t="s">
        <v>31</v>
      </c>
      <c r="J397" t="s">
        <v>32</v>
      </c>
      <c r="K397" t="s">
        <v>387</v>
      </c>
      <c r="L397">
        <v>3</v>
      </c>
      <c r="M397" t="s">
        <v>34</v>
      </c>
      <c r="N397" t="s">
        <v>34</v>
      </c>
      <c r="O397" t="s">
        <v>34</v>
      </c>
      <c r="P397">
        <v>3</v>
      </c>
      <c r="Q397" t="s">
        <v>34</v>
      </c>
      <c r="S397">
        <v>170</v>
      </c>
      <c r="T397" t="s">
        <v>896</v>
      </c>
      <c r="V397" t="s">
        <v>279</v>
      </c>
      <c r="Y397">
        <v>3</v>
      </c>
      <c r="Z397">
        <v>4.567621E-3</v>
      </c>
      <c r="AA397">
        <v>1</v>
      </c>
    </row>
    <row r="398" spans="1:27" x14ac:dyDescent="0.3">
      <c r="A398">
        <v>397</v>
      </c>
      <c r="B398" t="s">
        <v>1206</v>
      </c>
      <c r="C398" t="s">
        <v>1207</v>
      </c>
      <c r="D398" t="s">
        <v>28</v>
      </c>
      <c r="E398" t="s">
        <v>28</v>
      </c>
      <c r="F398" t="s">
        <v>1208</v>
      </c>
      <c r="G398" t="s">
        <v>122</v>
      </c>
      <c r="H398" t="s">
        <v>44</v>
      </c>
      <c r="I398" t="s">
        <v>1209</v>
      </c>
      <c r="J398" t="s">
        <v>59</v>
      </c>
      <c r="K398" t="s">
        <v>387</v>
      </c>
      <c r="L398">
        <v>3</v>
      </c>
      <c r="M398" t="s">
        <v>34</v>
      </c>
      <c r="N398" t="s">
        <v>34</v>
      </c>
      <c r="O398">
        <v>3</v>
      </c>
      <c r="P398" t="s">
        <v>34</v>
      </c>
      <c r="Q398" t="s">
        <v>34</v>
      </c>
      <c r="S398">
        <v>50</v>
      </c>
      <c r="T398" t="s">
        <v>896</v>
      </c>
      <c r="V398" t="s">
        <v>1210</v>
      </c>
      <c r="W398" t="s">
        <v>1211</v>
      </c>
      <c r="Y398">
        <v>3</v>
      </c>
      <c r="Z398">
        <v>1.3434180000000001E-3</v>
      </c>
      <c r="AA398">
        <v>8</v>
      </c>
    </row>
    <row r="399" spans="1:27" x14ac:dyDescent="0.3">
      <c r="A399">
        <v>398</v>
      </c>
      <c r="B399" t="s">
        <v>1212</v>
      </c>
      <c r="C399" t="s">
        <v>1213</v>
      </c>
      <c r="D399" t="s">
        <v>50</v>
      </c>
      <c r="E399" t="s">
        <v>50</v>
      </c>
      <c r="F399" t="s">
        <v>121</v>
      </c>
      <c r="G399" t="s">
        <v>30</v>
      </c>
      <c r="H399" t="s">
        <v>44</v>
      </c>
      <c r="I399" t="s">
        <v>737</v>
      </c>
      <c r="J399" t="s">
        <v>59</v>
      </c>
      <c r="K399" t="s">
        <v>387</v>
      </c>
      <c r="L399">
        <v>3</v>
      </c>
      <c r="M399" t="s">
        <v>34</v>
      </c>
      <c r="N399" t="s">
        <v>34</v>
      </c>
      <c r="O399">
        <v>3</v>
      </c>
      <c r="P399" t="s">
        <v>34</v>
      </c>
      <c r="Q399">
        <v>3</v>
      </c>
      <c r="S399">
        <v>18</v>
      </c>
      <c r="T399" t="s">
        <v>896</v>
      </c>
      <c r="V399" t="s">
        <v>377</v>
      </c>
      <c r="W399" t="s">
        <v>61</v>
      </c>
      <c r="X399" t="s">
        <v>237</v>
      </c>
      <c r="Y399">
        <v>3</v>
      </c>
      <c r="Z399">
        <v>4.8362999999999998E-4</v>
      </c>
      <c r="AA399">
        <v>5</v>
      </c>
    </row>
    <row r="400" spans="1:27" x14ac:dyDescent="0.3">
      <c r="A400">
        <v>399</v>
      </c>
      <c r="B400" t="s">
        <v>1214</v>
      </c>
      <c r="C400" t="s">
        <v>1215</v>
      </c>
      <c r="D400" t="s">
        <v>50</v>
      </c>
      <c r="E400" t="s">
        <v>50</v>
      </c>
      <c r="F400" t="s">
        <v>957</v>
      </c>
      <c r="G400" t="s">
        <v>43</v>
      </c>
      <c r="H400" t="s">
        <v>44</v>
      </c>
      <c r="I400" t="s">
        <v>173</v>
      </c>
      <c r="J400" t="s">
        <v>59</v>
      </c>
      <c r="K400" t="s">
        <v>387</v>
      </c>
      <c r="L400">
        <v>3</v>
      </c>
      <c r="M400" t="s">
        <v>34</v>
      </c>
      <c r="N400" t="s">
        <v>34</v>
      </c>
      <c r="O400">
        <v>3</v>
      </c>
      <c r="P400" t="s">
        <v>34</v>
      </c>
      <c r="Q400">
        <v>3</v>
      </c>
      <c r="S400">
        <v>10</v>
      </c>
      <c r="T400" t="s">
        <v>896</v>
      </c>
      <c r="V400" t="s">
        <v>60</v>
      </c>
      <c r="W400" t="s">
        <v>1216</v>
      </c>
      <c r="X400" t="s">
        <v>237</v>
      </c>
      <c r="Y400">
        <v>3</v>
      </c>
      <c r="Z400">
        <v>2.6868399999999999E-4</v>
      </c>
      <c r="AA400">
        <v>5</v>
      </c>
    </row>
    <row r="401" spans="1:27" x14ac:dyDescent="0.3">
      <c r="A401">
        <v>400</v>
      </c>
      <c r="B401" t="s">
        <v>1217</v>
      </c>
      <c r="C401" t="s">
        <v>1218</v>
      </c>
      <c r="D401" t="s">
        <v>50</v>
      </c>
      <c r="E401" t="s">
        <v>50</v>
      </c>
      <c r="F401" t="s">
        <v>68</v>
      </c>
      <c r="G401" t="s">
        <v>30</v>
      </c>
      <c r="H401" t="s">
        <v>44</v>
      </c>
      <c r="I401" t="s">
        <v>249</v>
      </c>
      <c r="J401" t="s">
        <v>59</v>
      </c>
      <c r="K401" t="s">
        <v>387</v>
      </c>
      <c r="L401">
        <v>3</v>
      </c>
      <c r="M401" t="s">
        <v>34</v>
      </c>
      <c r="N401" t="s">
        <v>34</v>
      </c>
      <c r="O401">
        <v>3</v>
      </c>
      <c r="P401" t="s">
        <v>34</v>
      </c>
      <c r="Q401">
        <v>3</v>
      </c>
      <c r="S401">
        <v>6</v>
      </c>
      <c r="T401" t="s">
        <v>896</v>
      </c>
      <c r="V401" t="s">
        <v>427</v>
      </c>
      <c r="W401" t="s">
        <v>61</v>
      </c>
      <c r="X401" t="s">
        <v>237</v>
      </c>
      <c r="Y401">
        <v>3</v>
      </c>
      <c r="Z401">
        <v>1.6121000000000001E-4</v>
      </c>
      <c r="AA401">
        <v>5</v>
      </c>
    </row>
    <row r="402" spans="1:27" x14ac:dyDescent="0.3">
      <c r="A402">
        <v>401</v>
      </c>
      <c r="B402" t="s">
        <v>1219</v>
      </c>
      <c r="C402" t="s">
        <v>1220</v>
      </c>
      <c r="D402" t="s">
        <v>50</v>
      </c>
      <c r="E402" t="s">
        <v>50</v>
      </c>
      <c r="F402" t="s">
        <v>51</v>
      </c>
      <c r="G402" t="s">
        <v>95</v>
      </c>
      <c r="H402" t="s">
        <v>96</v>
      </c>
      <c r="I402" t="s">
        <v>1221</v>
      </c>
      <c r="J402" t="s">
        <v>59</v>
      </c>
      <c r="K402" t="s">
        <v>387</v>
      </c>
      <c r="L402">
        <v>3</v>
      </c>
      <c r="M402" t="s">
        <v>34</v>
      </c>
      <c r="N402" t="s">
        <v>34</v>
      </c>
      <c r="O402">
        <v>3</v>
      </c>
      <c r="P402" t="s">
        <v>34</v>
      </c>
      <c r="Q402">
        <v>3</v>
      </c>
      <c r="S402">
        <v>317</v>
      </c>
      <c r="T402" t="s">
        <v>896</v>
      </c>
      <c r="V402" t="s">
        <v>750</v>
      </c>
      <c r="W402" t="s">
        <v>1222</v>
      </c>
      <c r="X402" t="s">
        <v>54</v>
      </c>
      <c r="Y402">
        <v>3</v>
      </c>
      <c r="Z402">
        <v>8.5172700000000004E-3</v>
      </c>
      <c r="AA402">
        <v>5</v>
      </c>
    </row>
    <row r="403" spans="1:27" x14ac:dyDescent="0.3">
      <c r="A403">
        <v>402</v>
      </c>
      <c r="B403" t="s">
        <v>1223</v>
      </c>
      <c r="C403" t="s">
        <v>1224</v>
      </c>
      <c r="D403" t="s">
        <v>50</v>
      </c>
      <c r="E403" t="s">
        <v>50</v>
      </c>
      <c r="F403" t="s">
        <v>1225</v>
      </c>
      <c r="G403" t="s">
        <v>164</v>
      </c>
      <c r="H403" t="s">
        <v>255</v>
      </c>
      <c r="I403" t="s">
        <v>421</v>
      </c>
      <c r="J403" t="s">
        <v>59</v>
      </c>
      <c r="K403" t="s">
        <v>387</v>
      </c>
      <c r="L403">
        <v>3</v>
      </c>
      <c r="M403" t="s">
        <v>34</v>
      </c>
      <c r="N403" t="s">
        <v>34</v>
      </c>
      <c r="O403">
        <v>3</v>
      </c>
      <c r="P403" t="s">
        <v>34</v>
      </c>
      <c r="Q403">
        <v>3</v>
      </c>
      <c r="S403">
        <v>15</v>
      </c>
      <c r="T403" t="s">
        <v>896</v>
      </c>
      <c r="V403" t="s">
        <v>65</v>
      </c>
      <c r="W403" t="s">
        <v>61</v>
      </c>
      <c r="X403" t="s">
        <v>237</v>
      </c>
      <c r="Y403">
        <v>3</v>
      </c>
      <c r="Z403">
        <v>4.03025E-4</v>
      </c>
      <c r="AA403">
        <v>5</v>
      </c>
    </row>
    <row r="404" spans="1:27" x14ac:dyDescent="0.3">
      <c r="A404">
        <v>403</v>
      </c>
      <c r="B404" t="s">
        <v>1226</v>
      </c>
      <c r="C404" t="s">
        <v>1227</v>
      </c>
      <c r="D404" t="s">
        <v>50</v>
      </c>
      <c r="E404" t="s">
        <v>50</v>
      </c>
      <c r="F404" t="s">
        <v>51</v>
      </c>
      <c r="G404" t="s">
        <v>40</v>
      </c>
      <c r="H404" t="s">
        <v>255</v>
      </c>
      <c r="I404" t="s">
        <v>1221</v>
      </c>
      <c r="J404" t="s">
        <v>32</v>
      </c>
      <c r="K404" t="s">
        <v>387</v>
      </c>
      <c r="L404">
        <v>3</v>
      </c>
      <c r="M404" t="s">
        <v>34</v>
      </c>
      <c r="N404" t="s">
        <v>34</v>
      </c>
      <c r="O404">
        <v>3</v>
      </c>
      <c r="P404" t="s">
        <v>34</v>
      </c>
      <c r="Q404">
        <v>3</v>
      </c>
      <c r="S404">
        <v>20</v>
      </c>
      <c r="T404" t="s">
        <v>896</v>
      </c>
      <c r="V404" t="s">
        <v>337</v>
      </c>
      <c r="W404" t="s">
        <v>1228</v>
      </c>
      <c r="X404" t="s">
        <v>54</v>
      </c>
      <c r="Y404">
        <v>3</v>
      </c>
      <c r="Z404">
        <v>5.3736699999999997E-4</v>
      </c>
      <c r="AA404">
        <v>4</v>
      </c>
    </row>
    <row r="405" spans="1:27" x14ac:dyDescent="0.3">
      <c r="A405">
        <v>404</v>
      </c>
      <c r="B405" t="s">
        <v>1229</v>
      </c>
      <c r="C405" t="s">
        <v>1230</v>
      </c>
      <c r="D405" t="s">
        <v>50</v>
      </c>
      <c r="E405" t="s">
        <v>50</v>
      </c>
      <c r="F405" t="s">
        <v>441</v>
      </c>
      <c r="G405" t="s">
        <v>30</v>
      </c>
      <c r="H405" t="s">
        <v>44</v>
      </c>
      <c r="I405" t="s">
        <v>452</v>
      </c>
      <c r="J405" t="s">
        <v>59</v>
      </c>
      <c r="K405" t="s">
        <v>387</v>
      </c>
      <c r="L405">
        <v>3</v>
      </c>
      <c r="M405" t="s">
        <v>34</v>
      </c>
      <c r="N405" t="s">
        <v>34</v>
      </c>
      <c r="O405">
        <v>3</v>
      </c>
      <c r="P405" t="s">
        <v>34</v>
      </c>
      <c r="Q405">
        <v>3</v>
      </c>
      <c r="S405">
        <v>1</v>
      </c>
      <c r="T405" t="s">
        <v>896</v>
      </c>
      <c r="V405" t="s">
        <v>60</v>
      </c>
      <c r="W405" t="s">
        <v>61</v>
      </c>
      <c r="X405" t="s">
        <v>237</v>
      </c>
      <c r="Y405">
        <v>3</v>
      </c>
      <c r="Z405" s="2">
        <v>2.69E-5</v>
      </c>
      <c r="AA405">
        <v>5</v>
      </c>
    </row>
    <row r="406" spans="1:27" x14ac:dyDescent="0.3">
      <c r="A406">
        <v>405</v>
      </c>
      <c r="B406" t="s">
        <v>1231</v>
      </c>
      <c r="C406" t="s">
        <v>1232</v>
      </c>
      <c r="D406" t="s">
        <v>50</v>
      </c>
      <c r="E406" t="s">
        <v>50</v>
      </c>
      <c r="F406" t="s">
        <v>441</v>
      </c>
      <c r="G406" t="s">
        <v>40</v>
      </c>
      <c r="H406" t="s">
        <v>255</v>
      </c>
      <c r="J406" t="s">
        <v>59</v>
      </c>
      <c r="K406" t="s">
        <v>387</v>
      </c>
      <c r="L406">
        <v>3</v>
      </c>
      <c r="M406" t="s">
        <v>34</v>
      </c>
      <c r="N406" t="s">
        <v>34</v>
      </c>
      <c r="O406">
        <v>3</v>
      </c>
      <c r="P406" t="s">
        <v>34</v>
      </c>
      <c r="Q406">
        <v>3</v>
      </c>
      <c r="S406">
        <v>90</v>
      </c>
      <c r="T406" t="s">
        <v>896</v>
      </c>
      <c r="V406" t="s">
        <v>65</v>
      </c>
      <c r="W406" t="s">
        <v>61</v>
      </c>
      <c r="X406" t="s">
        <v>237</v>
      </c>
      <c r="Y406">
        <v>3</v>
      </c>
      <c r="Z406">
        <v>2.4181519999999998E-3</v>
      </c>
      <c r="AA406">
        <v>5</v>
      </c>
    </row>
    <row r="407" spans="1:27" x14ac:dyDescent="0.3">
      <c r="A407">
        <v>406</v>
      </c>
      <c r="B407" t="s">
        <v>1233</v>
      </c>
      <c r="C407" t="s">
        <v>1234</v>
      </c>
      <c r="D407" t="s">
        <v>50</v>
      </c>
      <c r="E407" t="s">
        <v>50</v>
      </c>
      <c r="F407" t="s">
        <v>132</v>
      </c>
      <c r="G407" t="s">
        <v>164</v>
      </c>
      <c r="H407" t="s">
        <v>255</v>
      </c>
      <c r="I407" t="s">
        <v>1235</v>
      </c>
      <c r="J407" t="s">
        <v>59</v>
      </c>
      <c r="K407" t="s">
        <v>387</v>
      </c>
      <c r="L407">
        <v>3</v>
      </c>
      <c r="M407" t="s">
        <v>34</v>
      </c>
      <c r="N407" t="s">
        <v>34</v>
      </c>
      <c r="O407">
        <v>3</v>
      </c>
      <c r="P407" t="s">
        <v>34</v>
      </c>
      <c r="Q407">
        <v>3</v>
      </c>
      <c r="S407">
        <v>50</v>
      </c>
      <c r="T407" t="s">
        <v>896</v>
      </c>
      <c r="V407" t="s">
        <v>211</v>
      </c>
      <c r="W407" t="s">
        <v>90</v>
      </c>
      <c r="X407" t="s">
        <v>237</v>
      </c>
      <c r="Y407">
        <v>3</v>
      </c>
      <c r="Z407">
        <v>1.3434180000000001E-3</v>
      </c>
      <c r="AA407">
        <v>5</v>
      </c>
    </row>
    <row r="408" spans="1:27" x14ac:dyDescent="0.3">
      <c r="A408">
        <v>407</v>
      </c>
      <c r="B408" t="s">
        <v>1236</v>
      </c>
      <c r="C408" t="s">
        <v>1237</v>
      </c>
      <c r="D408" t="s">
        <v>50</v>
      </c>
      <c r="E408" t="s">
        <v>50</v>
      </c>
      <c r="F408" t="s">
        <v>132</v>
      </c>
      <c r="G408" t="s">
        <v>30</v>
      </c>
      <c r="H408" t="s">
        <v>44</v>
      </c>
      <c r="I408" t="s">
        <v>431</v>
      </c>
      <c r="J408" t="s">
        <v>59</v>
      </c>
      <c r="K408" t="s">
        <v>387</v>
      </c>
      <c r="L408">
        <v>3</v>
      </c>
      <c r="M408" t="s">
        <v>34</v>
      </c>
      <c r="N408" t="s">
        <v>34</v>
      </c>
      <c r="O408">
        <v>3</v>
      </c>
      <c r="P408" t="s">
        <v>34</v>
      </c>
      <c r="Q408">
        <v>3</v>
      </c>
      <c r="S408">
        <v>1</v>
      </c>
      <c r="T408" t="s">
        <v>896</v>
      </c>
      <c r="V408" t="s">
        <v>165</v>
      </c>
      <c r="W408" t="s">
        <v>61</v>
      </c>
      <c r="X408" t="s">
        <v>237</v>
      </c>
      <c r="Y408">
        <v>3</v>
      </c>
      <c r="Z408" s="2">
        <v>2.69E-5</v>
      </c>
      <c r="AA408">
        <v>5</v>
      </c>
    </row>
    <row r="409" spans="1:27" x14ac:dyDescent="0.3">
      <c r="A409">
        <v>408</v>
      </c>
      <c r="B409" t="s">
        <v>1238</v>
      </c>
      <c r="C409" t="s">
        <v>1239</v>
      </c>
      <c r="D409" t="s">
        <v>50</v>
      </c>
      <c r="E409" t="s">
        <v>50</v>
      </c>
      <c r="F409" t="s">
        <v>68</v>
      </c>
      <c r="G409" t="s">
        <v>30</v>
      </c>
      <c r="H409" t="s">
        <v>44</v>
      </c>
      <c r="I409" t="s">
        <v>249</v>
      </c>
      <c r="J409" t="s">
        <v>59</v>
      </c>
      <c r="K409" t="s">
        <v>387</v>
      </c>
      <c r="L409">
        <v>3</v>
      </c>
      <c r="M409" t="s">
        <v>34</v>
      </c>
      <c r="N409" t="s">
        <v>34</v>
      </c>
      <c r="O409">
        <v>3</v>
      </c>
      <c r="P409" t="s">
        <v>34</v>
      </c>
      <c r="Q409">
        <v>3</v>
      </c>
      <c r="S409">
        <v>20</v>
      </c>
      <c r="T409" t="s">
        <v>896</v>
      </c>
      <c r="W409" t="s">
        <v>61</v>
      </c>
      <c r="X409" t="s">
        <v>237</v>
      </c>
      <c r="Y409">
        <v>3</v>
      </c>
      <c r="Z409">
        <v>5.3736699999999997E-4</v>
      </c>
      <c r="AA409">
        <v>5</v>
      </c>
    </row>
    <row r="410" spans="1:27" x14ac:dyDescent="0.3">
      <c r="A410">
        <v>409</v>
      </c>
      <c r="B410" t="s">
        <v>1240</v>
      </c>
      <c r="C410" t="s">
        <v>1241</v>
      </c>
      <c r="D410" t="s">
        <v>50</v>
      </c>
      <c r="E410" t="s">
        <v>50</v>
      </c>
      <c r="F410" t="s">
        <v>546</v>
      </c>
      <c r="G410" t="s">
        <v>683</v>
      </c>
      <c r="H410" t="s">
        <v>158</v>
      </c>
      <c r="J410" t="s">
        <v>59</v>
      </c>
      <c r="K410" t="s">
        <v>387</v>
      </c>
      <c r="L410">
        <v>3</v>
      </c>
      <c r="M410" t="s">
        <v>34</v>
      </c>
      <c r="N410" t="s">
        <v>34</v>
      </c>
      <c r="O410">
        <v>3</v>
      </c>
      <c r="P410" t="s">
        <v>34</v>
      </c>
      <c r="Q410">
        <v>3</v>
      </c>
      <c r="S410">
        <v>200</v>
      </c>
      <c r="T410" t="s">
        <v>896</v>
      </c>
      <c r="W410" t="s">
        <v>61</v>
      </c>
      <c r="X410" t="s">
        <v>237</v>
      </c>
      <c r="Y410">
        <v>3</v>
      </c>
      <c r="Z410">
        <v>5.3736720000000003E-3</v>
      </c>
      <c r="AA410">
        <v>5</v>
      </c>
    </row>
    <row r="411" spans="1:27" x14ac:dyDescent="0.3">
      <c r="A411">
        <v>410</v>
      </c>
      <c r="B411" t="s">
        <v>1242</v>
      </c>
      <c r="C411" t="s">
        <v>1243</v>
      </c>
      <c r="D411" t="s">
        <v>50</v>
      </c>
      <c r="E411" t="s">
        <v>50</v>
      </c>
      <c r="F411" t="s">
        <v>51</v>
      </c>
      <c r="G411" t="s">
        <v>95</v>
      </c>
      <c r="H411" t="s">
        <v>96</v>
      </c>
      <c r="I411" t="s">
        <v>308</v>
      </c>
      <c r="J411" t="s">
        <v>59</v>
      </c>
      <c r="K411" t="s">
        <v>387</v>
      </c>
      <c r="L411">
        <v>3</v>
      </c>
      <c r="M411" t="s">
        <v>34</v>
      </c>
      <c r="N411" t="s">
        <v>34</v>
      </c>
      <c r="O411">
        <v>3</v>
      </c>
      <c r="P411" t="s">
        <v>34</v>
      </c>
      <c r="Q411">
        <v>3</v>
      </c>
      <c r="S411">
        <v>50</v>
      </c>
      <c r="T411" t="s">
        <v>896</v>
      </c>
      <c r="V411" t="s">
        <v>201</v>
      </c>
      <c r="W411" t="s">
        <v>309</v>
      </c>
      <c r="X411" t="s">
        <v>82</v>
      </c>
      <c r="Y411">
        <v>3</v>
      </c>
      <c r="Z411">
        <v>1.3434180000000001E-3</v>
      </c>
      <c r="AA411">
        <v>5</v>
      </c>
    </row>
    <row r="412" spans="1:27" x14ac:dyDescent="0.3">
      <c r="A412">
        <v>411</v>
      </c>
      <c r="B412" t="s">
        <v>1244</v>
      </c>
      <c r="C412" t="s">
        <v>1245</v>
      </c>
      <c r="D412" t="s">
        <v>223</v>
      </c>
      <c r="E412" t="s">
        <v>223</v>
      </c>
      <c r="F412" t="s">
        <v>224</v>
      </c>
      <c r="G412" t="s">
        <v>95</v>
      </c>
      <c r="H412" t="s">
        <v>96</v>
      </c>
      <c r="J412" t="s">
        <v>32</v>
      </c>
      <c r="K412" t="s">
        <v>387</v>
      </c>
      <c r="L412">
        <v>3</v>
      </c>
      <c r="M412" t="s">
        <v>34</v>
      </c>
      <c r="N412" t="s">
        <v>34</v>
      </c>
      <c r="O412">
        <v>3</v>
      </c>
      <c r="P412" t="s">
        <v>34</v>
      </c>
      <c r="Q412" t="s">
        <v>34</v>
      </c>
      <c r="R412">
        <v>1</v>
      </c>
      <c r="S412">
        <v>20</v>
      </c>
      <c r="T412" t="s">
        <v>896</v>
      </c>
      <c r="V412" t="s">
        <v>317</v>
      </c>
      <c r="W412" t="s">
        <v>833</v>
      </c>
      <c r="Y412">
        <v>3</v>
      </c>
      <c r="Z412">
        <v>5.3736699999999997E-4</v>
      </c>
      <c r="AA412">
        <v>2</v>
      </c>
    </row>
    <row r="413" spans="1:27" x14ac:dyDescent="0.3">
      <c r="A413">
        <v>412</v>
      </c>
      <c r="B413" t="s">
        <v>1246</v>
      </c>
      <c r="C413" t="s">
        <v>1247</v>
      </c>
      <c r="D413" t="s">
        <v>50</v>
      </c>
      <c r="E413" t="s">
        <v>50</v>
      </c>
      <c r="F413" t="s">
        <v>557</v>
      </c>
      <c r="G413" t="s">
        <v>95</v>
      </c>
      <c r="H413" t="s">
        <v>96</v>
      </c>
      <c r="J413" t="s">
        <v>59</v>
      </c>
      <c r="K413" t="s">
        <v>387</v>
      </c>
      <c r="L413">
        <v>3</v>
      </c>
      <c r="M413" t="s">
        <v>34</v>
      </c>
      <c r="N413" t="s">
        <v>34</v>
      </c>
      <c r="O413">
        <v>3</v>
      </c>
      <c r="P413" t="s">
        <v>34</v>
      </c>
      <c r="Q413">
        <v>3</v>
      </c>
      <c r="S413">
        <v>100</v>
      </c>
      <c r="T413" t="s">
        <v>896</v>
      </c>
      <c r="V413" t="s">
        <v>754</v>
      </c>
      <c r="W413" t="s">
        <v>754</v>
      </c>
      <c r="X413" t="s">
        <v>237</v>
      </c>
      <c r="Y413">
        <v>3</v>
      </c>
      <c r="Z413">
        <v>2.6868360000000002E-3</v>
      </c>
      <c r="AA413">
        <v>5</v>
      </c>
    </row>
    <row r="414" spans="1:27" x14ac:dyDescent="0.3">
      <c r="A414">
        <v>413</v>
      </c>
      <c r="B414" t="s">
        <v>1248</v>
      </c>
      <c r="C414" t="s">
        <v>1249</v>
      </c>
      <c r="D414" t="s">
        <v>119</v>
      </c>
      <c r="E414" t="s">
        <v>120</v>
      </c>
      <c r="G414" t="s">
        <v>122</v>
      </c>
      <c r="H414" t="s">
        <v>44</v>
      </c>
      <c r="J414" t="s">
        <v>59</v>
      </c>
      <c r="K414" t="s">
        <v>387</v>
      </c>
      <c r="L414">
        <v>3</v>
      </c>
      <c r="M414" t="s">
        <v>34</v>
      </c>
      <c r="N414" t="s">
        <v>34</v>
      </c>
      <c r="O414">
        <v>3</v>
      </c>
      <c r="P414" t="s">
        <v>34</v>
      </c>
      <c r="Q414">
        <v>3</v>
      </c>
      <c r="S414">
        <v>100</v>
      </c>
      <c r="T414" t="s">
        <v>896</v>
      </c>
      <c r="V414" t="s">
        <v>220</v>
      </c>
      <c r="W414" t="s">
        <v>220</v>
      </c>
      <c r="X414" t="s">
        <v>237</v>
      </c>
      <c r="Y414">
        <v>3</v>
      </c>
      <c r="Z414">
        <v>2.6868360000000002E-3</v>
      </c>
      <c r="AA414">
        <v>5</v>
      </c>
    </row>
    <row r="415" spans="1:27" x14ac:dyDescent="0.3">
      <c r="A415">
        <v>414</v>
      </c>
      <c r="B415" t="s">
        <v>1250</v>
      </c>
      <c r="C415" t="s">
        <v>1251</v>
      </c>
      <c r="D415" t="s">
        <v>119</v>
      </c>
      <c r="E415" t="s">
        <v>120</v>
      </c>
      <c r="F415" t="s">
        <v>1252</v>
      </c>
      <c r="G415" t="s">
        <v>43</v>
      </c>
      <c r="H415" t="s">
        <v>44</v>
      </c>
      <c r="I415" t="s">
        <v>1253</v>
      </c>
      <c r="J415" t="s">
        <v>59</v>
      </c>
      <c r="K415" t="s">
        <v>387</v>
      </c>
      <c r="L415">
        <v>3</v>
      </c>
      <c r="M415" t="s">
        <v>34</v>
      </c>
      <c r="N415" t="s">
        <v>34</v>
      </c>
      <c r="O415">
        <v>3</v>
      </c>
      <c r="P415" t="s">
        <v>34</v>
      </c>
      <c r="Q415">
        <v>3</v>
      </c>
      <c r="S415">
        <v>200</v>
      </c>
      <c r="T415" t="s">
        <v>896</v>
      </c>
      <c r="V415" t="s">
        <v>80</v>
      </c>
      <c r="W415" t="s">
        <v>61</v>
      </c>
      <c r="X415" t="s">
        <v>237</v>
      </c>
      <c r="Y415">
        <v>3</v>
      </c>
      <c r="Z415">
        <v>5.3736720000000003E-3</v>
      </c>
      <c r="AA415">
        <v>5</v>
      </c>
    </row>
    <row r="416" spans="1:27" x14ac:dyDescent="0.3">
      <c r="A416">
        <v>415</v>
      </c>
      <c r="B416" t="s">
        <v>1254</v>
      </c>
      <c r="C416" t="s">
        <v>1255</v>
      </c>
      <c r="D416" t="s">
        <v>50</v>
      </c>
      <c r="E416" t="s">
        <v>50</v>
      </c>
      <c r="F416" t="s">
        <v>51</v>
      </c>
      <c r="G416" t="s">
        <v>95</v>
      </c>
      <c r="H416" t="s">
        <v>96</v>
      </c>
      <c r="I416" t="s">
        <v>1221</v>
      </c>
      <c r="J416" t="s">
        <v>59</v>
      </c>
      <c r="K416" t="s">
        <v>387</v>
      </c>
      <c r="L416">
        <v>3</v>
      </c>
      <c r="M416" t="s">
        <v>34</v>
      </c>
      <c r="N416" t="s">
        <v>34</v>
      </c>
      <c r="O416">
        <v>3</v>
      </c>
      <c r="P416" t="s">
        <v>34</v>
      </c>
      <c r="Q416">
        <v>3</v>
      </c>
      <c r="S416">
        <v>50</v>
      </c>
      <c r="T416" t="s">
        <v>896</v>
      </c>
      <c r="V416" t="s">
        <v>201</v>
      </c>
      <c r="W416" t="s">
        <v>1228</v>
      </c>
      <c r="X416" t="s">
        <v>82</v>
      </c>
      <c r="Y416">
        <v>3</v>
      </c>
      <c r="Z416">
        <v>1.3434180000000001E-3</v>
      </c>
      <c r="AA416">
        <v>5</v>
      </c>
    </row>
    <row r="417" spans="1:27" x14ac:dyDescent="0.3">
      <c r="A417">
        <v>416</v>
      </c>
      <c r="B417" t="s">
        <v>1256</v>
      </c>
      <c r="C417" t="s">
        <v>1257</v>
      </c>
      <c r="D417" t="s">
        <v>50</v>
      </c>
      <c r="E417" t="s">
        <v>50</v>
      </c>
      <c r="F417" t="s">
        <v>51</v>
      </c>
      <c r="G417" t="s">
        <v>95</v>
      </c>
      <c r="H417" t="s">
        <v>96</v>
      </c>
      <c r="I417" t="s">
        <v>1221</v>
      </c>
      <c r="J417" t="s">
        <v>59</v>
      </c>
      <c r="K417" t="s">
        <v>387</v>
      </c>
      <c r="L417">
        <v>3</v>
      </c>
      <c r="M417" t="s">
        <v>34</v>
      </c>
      <c r="N417" t="s">
        <v>34</v>
      </c>
      <c r="O417">
        <v>3</v>
      </c>
      <c r="P417" t="s">
        <v>34</v>
      </c>
      <c r="Q417">
        <v>3</v>
      </c>
      <c r="S417">
        <v>50</v>
      </c>
      <c r="T417" t="s">
        <v>896</v>
      </c>
      <c r="V417" t="s">
        <v>201</v>
      </c>
      <c r="W417" t="s">
        <v>1228</v>
      </c>
      <c r="X417" t="s">
        <v>54</v>
      </c>
      <c r="Y417">
        <v>3</v>
      </c>
      <c r="Z417">
        <v>1.3434180000000001E-3</v>
      </c>
      <c r="AA417">
        <v>5</v>
      </c>
    </row>
    <row r="418" spans="1:27" x14ac:dyDescent="0.3">
      <c r="A418">
        <v>417</v>
      </c>
      <c r="B418" t="s">
        <v>1258</v>
      </c>
      <c r="C418" t="s">
        <v>1259</v>
      </c>
      <c r="D418" t="s">
        <v>50</v>
      </c>
      <c r="E418" t="s">
        <v>50</v>
      </c>
      <c r="F418" t="s">
        <v>51</v>
      </c>
      <c r="G418" t="s">
        <v>95</v>
      </c>
      <c r="H418" t="s">
        <v>96</v>
      </c>
      <c r="I418" t="s">
        <v>1221</v>
      </c>
      <c r="J418" t="s">
        <v>59</v>
      </c>
      <c r="K418" t="s">
        <v>387</v>
      </c>
      <c r="L418">
        <v>3</v>
      </c>
      <c r="M418" t="s">
        <v>34</v>
      </c>
      <c r="N418" t="s">
        <v>34</v>
      </c>
      <c r="O418">
        <v>3</v>
      </c>
      <c r="P418" t="s">
        <v>34</v>
      </c>
      <c r="Q418">
        <v>3</v>
      </c>
      <c r="S418">
        <v>50</v>
      </c>
      <c r="T418" t="s">
        <v>896</v>
      </c>
      <c r="V418" t="s">
        <v>53</v>
      </c>
      <c r="W418" t="s">
        <v>1228</v>
      </c>
      <c r="X418" t="s">
        <v>54</v>
      </c>
      <c r="Y418">
        <v>3</v>
      </c>
      <c r="Z418">
        <v>1.3434180000000001E-3</v>
      </c>
      <c r="AA418">
        <v>5</v>
      </c>
    </row>
    <row r="419" spans="1:27" x14ac:dyDescent="0.3">
      <c r="A419">
        <v>418</v>
      </c>
      <c r="B419" t="s">
        <v>1260</v>
      </c>
      <c r="C419" t="s">
        <v>1261</v>
      </c>
      <c r="D419" t="s">
        <v>50</v>
      </c>
      <c r="E419" t="s">
        <v>50</v>
      </c>
      <c r="F419" t="s">
        <v>51</v>
      </c>
      <c r="G419" t="s">
        <v>40</v>
      </c>
      <c r="H419" t="s">
        <v>255</v>
      </c>
      <c r="I419" t="s">
        <v>1221</v>
      </c>
      <c r="J419" t="s">
        <v>59</v>
      </c>
      <c r="K419" t="s">
        <v>387</v>
      </c>
      <c r="L419">
        <v>3</v>
      </c>
      <c r="M419" t="s">
        <v>34</v>
      </c>
      <c r="N419" t="s">
        <v>34</v>
      </c>
      <c r="O419">
        <v>3</v>
      </c>
      <c r="P419" t="s">
        <v>34</v>
      </c>
      <c r="Q419">
        <v>3</v>
      </c>
      <c r="S419">
        <v>50</v>
      </c>
      <c r="T419" t="s">
        <v>896</v>
      </c>
      <c r="V419" t="s">
        <v>201</v>
      </c>
      <c r="W419" t="s">
        <v>1228</v>
      </c>
      <c r="X419" t="s">
        <v>54</v>
      </c>
      <c r="Y419">
        <v>3</v>
      </c>
      <c r="Z419">
        <v>1.3434180000000001E-3</v>
      </c>
      <c r="AA419">
        <v>5</v>
      </c>
    </row>
    <row r="420" spans="1:27" x14ac:dyDescent="0.3">
      <c r="A420">
        <v>419</v>
      </c>
      <c r="B420" t="s">
        <v>1262</v>
      </c>
      <c r="C420" t="s">
        <v>1263</v>
      </c>
      <c r="D420" t="s">
        <v>50</v>
      </c>
      <c r="E420" t="s">
        <v>50</v>
      </c>
      <c r="F420" t="s">
        <v>51</v>
      </c>
      <c r="G420" t="s">
        <v>95</v>
      </c>
      <c r="H420" t="s">
        <v>96</v>
      </c>
      <c r="I420" t="s">
        <v>1221</v>
      </c>
      <c r="J420" t="s">
        <v>59</v>
      </c>
      <c r="K420" t="s">
        <v>387</v>
      </c>
      <c r="L420">
        <v>3</v>
      </c>
      <c r="M420" t="s">
        <v>34</v>
      </c>
      <c r="N420" t="s">
        <v>34</v>
      </c>
      <c r="O420">
        <v>3</v>
      </c>
      <c r="P420" t="s">
        <v>34</v>
      </c>
      <c r="Q420">
        <v>3</v>
      </c>
      <c r="S420">
        <v>50</v>
      </c>
      <c r="T420" t="s">
        <v>896</v>
      </c>
      <c r="V420" t="s">
        <v>201</v>
      </c>
      <c r="W420" t="s">
        <v>1228</v>
      </c>
      <c r="X420" t="s">
        <v>54</v>
      </c>
      <c r="Y420">
        <v>3</v>
      </c>
      <c r="Z420">
        <v>1.3434180000000001E-3</v>
      </c>
      <c r="AA420">
        <v>5</v>
      </c>
    </row>
    <row r="421" spans="1:27" x14ac:dyDescent="0.3">
      <c r="A421">
        <v>420</v>
      </c>
      <c r="B421" t="s">
        <v>1264</v>
      </c>
      <c r="C421" t="s">
        <v>1265</v>
      </c>
      <c r="D421" t="s">
        <v>50</v>
      </c>
      <c r="E421" t="s">
        <v>50</v>
      </c>
      <c r="F421" t="s">
        <v>51</v>
      </c>
      <c r="G421" t="s">
        <v>40</v>
      </c>
      <c r="H421" t="s">
        <v>255</v>
      </c>
      <c r="I421" t="s">
        <v>1221</v>
      </c>
      <c r="J421" t="s">
        <v>59</v>
      </c>
      <c r="K421" t="s">
        <v>387</v>
      </c>
      <c r="L421">
        <v>3</v>
      </c>
      <c r="M421" t="s">
        <v>34</v>
      </c>
      <c r="N421" t="s">
        <v>34</v>
      </c>
      <c r="O421">
        <v>3</v>
      </c>
      <c r="P421" t="s">
        <v>34</v>
      </c>
      <c r="Q421">
        <v>3</v>
      </c>
      <c r="S421">
        <v>50</v>
      </c>
      <c r="T421" t="s">
        <v>896</v>
      </c>
      <c r="V421" t="s">
        <v>201</v>
      </c>
      <c r="W421" t="s">
        <v>1228</v>
      </c>
      <c r="X421" t="s">
        <v>54</v>
      </c>
      <c r="Y421">
        <v>3</v>
      </c>
      <c r="Z421">
        <v>1.3434180000000001E-3</v>
      </c>
      <c r="AA421">
        <v>5</v>
      </c>
    </row>
    <row r="422" spans="1:27" x14ac:dyDescent="0.3">
      <c r="A422">
        <v>421</v>
      </c>
      <c r="B422" t="s">
        <v>1266</v>
      </c>
      <c r="C422" t="s">
        <v>1267</v>
      </c>
      <c r="D422" t="s">
        <v>119</v>
      </c>
      <c r="E422" t="s">
        <v>1268</v>
      </c>
      <c r="G422" t="s">
        <v>43</v>
      </c>
      <c r="H422" t="s">
        <v>44</v>
      </c>
      <c r="J422" t="s">
        <v>59</v>
      </c>
      <c r="K422" t="s">
        <v>387</v>
      </c>
      <c r="L422">
        <v>3</v>
      </c>
      <c r="M422" t="s">
        <v>34</v>
      </c>
      <c r="N422" t="s">
        <v>34</v>
      </c>
      <c r="O422">
        <v>3</v>
      </c>
      <c r="P422" t="s">
        <v>34</v>
      </c>
      <c r="Q422">
        <v>3</v>
      </c>
      <c r="S422">
        <v>70</v>
      </c>
      <c r="T422" t="s">
        <v>896</v>
      </c>
      <c r="X422" t="s">
        <v>237</v>
      </c>
      <c r="Y422">
        <v>3</v>
      </c>
      <c r="Z422">
        <v>1.8807850000000001E-3</v>
      </c>
      <c r="AA422">
        <v>5</v>
      </c>
    </row>
    <row r="423" spans="1:27" x14ac:dyDescent="0.3">
      <c r="A423">
        <v>422</v>
      </c>
      <c r="B423" t="s">
        <v>1269</v>
      </c>
      <c r="C423" t="s">
        <v>1270</v>
      </c>
      <c r="D423" t="s">
        <v>50</v>
      </c>
      <c r="E423" t="s">
        <v>50</v>
      </c>
      <c r="F423" t="s">
        <v>126</v>
      </c>
      <c r="G423" t="s">
        <v>164</v>
      </c>
      <c r="H423" t="s">
        <v>255</v>
      </c>
      <c r="J423" t="s">
        <v>59</v>
      </c>
      <c r="K423" t="s">
        <v>387</v>
      </c>
      <c r="L423">
        <v>3</v>
      </c>
      <c r="M423" t="s">
        <v>34</v>
      </c>
      <c r="N423" t="s">
        <v>34</v>
      </c>
      <c r="O423">
        <v>3</v>
      </c>
      <c r="P423" t="s">
        <v>34</v>
      </c>
      <c r="Q423">
        <v>3</v>
      </c>
      <c r="S423">
        <v>100</v>
      </c>
      <c r="T423" t="s">
        <v>896</v>
      </c>
      <c r="X423" t="s">
        <v>237</v>
      </c>
      <c r="Y423">
        <v>3</v>
      </c>
      <c r="Z423">
        <v>2.6868360000000002E-3</v>
      </c>
      <c r="AA423">
        <v>5</v>
      </c>
    </row>
    <row r="424" spans="1:27" x14ac:dyDescent="0.3">
      <c r="A424">
        <v>423</v>
      </c>
      <c r="B424" t="s">
        <v>1271</v>
      </c>
      <c r="C424" t="s">
        <v>1272</v>
      </c>
      <c r="D424" t="s">
        <v>50</v>
      </c>
      <c r="E424" t="s">
        <v>50</v>
      </c>
      <c r="F424" t="s">
        <v>335</v>
      </c>
      <c r="G424" t="s">
        <v>30</v>
      </c>
      <c r="H424" t="s">
        <v>44</v>
      </c>
      <c r="I424" t="s">
        <v>849</v>
      </c>
      <c r="J424" t="s">
        <v>59</v>
      </c>
      <c r="K424" t="s">
        <v>387</v>
      </c>
      <c r="L424">
        <v>3</v>
      </c>
      <c r="M424" t="s">
        <v>34</v>
      </c>
      <c r="N424" t="s">
        <v>34</v>
      </c>
      <c r="O424">
        <v>3</v>
      </c>
      <c r="P424" t="s">
        <v>34</v>
      </c>
      <c r="Q424">
        <v>3</v>
      </c>
      <c r="S424">
        <v>130</v>
      </c>
      <c r="T424" t="s">
        <v>896</v>
      </c>
      <c r="X424" t="s">
        <v>237</v>
      </c>
      <c r="Y424">
        <v>3</v>
      </c>
      <c r="Z424">
        <v>3.4928870000000001E-3</v>
      </c>
      <c r="AA424">
        <v>5</v>
      </c>
    </row>
    <row r="425" spans="1:27" x14ac:dyDescent="0.3">
      <c r="A425">
        <v>424</v>
      </c>
      <c r="B425" t="s">
        <v>1273</v>
      </c>
      <c r="C425" t="s">
        <v>1274</v>
      </c>
      <c r="D425" t="s">
        <v>50</v>
      </c>
      <c r="E425" t="s">
        <v>50</v>
      </c>
      <c r="F425" t="s">
        <v>335</v>
      </c>
      <c r="G425" t="s">
        <v>30</v>
      </c>
      <c r="H425" t="s">
        <v>44</v>
      </c>
      <c r="I425" t="s">
        <v>849</v>
      </c>
      <c r="J425" t="s">
        <v>59</v>
      </c>
      <c r="K425" t="s">
        <v>387</v>
      </c>
      <c r="L425">
        <v>3</v>
      </c>
      <c r="M425" t="s">
        <v>34</v>
      </c>
      <c r="N425" t="s">
        <v>34</v>
      </c>
      <c r="O425">
        <v>3</v>
      </c>
      <c r="P425" t="s">
        <v>34</v>
      </c>
      <c r="Q425">
        <v>3</v>
      </c>
      <c r="S425">
        <v>130</v>
      </c>
      <c r="T425" t="s">
        <v>896</v>
      </c>
      <c r="V425" t="s">
        <v>427</v>
      </c>
      <c r="W425" t="s">
        <v>61</v>
      </c>
      <c r="X425" t="s">
        <v>237</v>
      </c>
      <c r="Y425">
        <v>3</v>
      </c>
      <c r="Z425">
        <v>3.4928870000000001E-3</v>
      </c>
      <c r="AA425">
        <v>5</v>
      </c>
    </row>
    <row r="426" spans="1:27" x14ac:dyDescent="0.3">
      <c r="A426">
        <v>425</v>
      </c>
      <c r="B426" t="s">
        <v>1275</v>
      </c>
      <c r="C426" t="s">
        <v>1276</v>
      </c>
      <c r="D426" t="s">
        <v>50</v>
      </c>
      <c r="E426" t="s">
        <v>50</v>
      </c>
      <c r="F426" t="s">
        <v>335</v>
      </c>
      <c r="G426" t="s">
        <v>30</v>
      </c>
      <c r="H426" t="s">
        <v>44</v>
      </c>
      <c r="I426" t="s">
        <v>849</v>
      </c>
      <c r="J426" t="s">
        <v>59</v>
      </c>
      <c r="K426" t="s">
        <v>387</v>
      </c>
      <c r="L426">
        <v>3</v>
      </c>
      <c r="M426" t="s">
        <v>34</v>
      </c>
      <c r="N426" t="s">
        <v>34</v>
      </c>
      <c r="O426">
        <v>3</v>
      </c>
      <c r="P426" t="s">
        <v>34</v>
      </c>
      <c r="Q426">
        <v>3</v>
      </c>
      <c r="S426">
        <v>100</v>
      </c>
      <c r="T426" t="s">
        <v>896</v>
      </c>
      <c r="X426" t="s">
        <v>237</v>
      </c>
      <c r="Y426">
        <v>3</v>
      </c>
      <c r="Z426">
        <v>2.6868360000000002E-3</v>
      </c>
      <c r="AA426">
        <v>5</v>
      </c>
    </row>
    <row r="427" spans="1:27" x14ac:dyDescent="0.3">
      <c r="A427">
        <v>426</v>
      </c>
      <c r="B427" t="s">
        <v>1277</v>
      </c>
      <c r="C427" t="s">
        <v>1278</v>
      </c>
      <c r="D427" t="s">
        <v>50</v>
      </c>
      <c r="E427" t="s">
        <v>50</v>
      </c>
      <c r="F427" t="s">
        <v>242</v>
      </c>
      <c r="G427" t="s">
        <v>157</v>
      </c>
      <c r="H427" t="s">
        <v>158</v>
      </c>
      <c r="I427" t="s">
        <v>426</v>
      </c>
      <c r="J427" t="s">
        <v>59</v>
      </c>
      <c r="K427" t="s">
        <v>387</v>
      </c>
      <c r="L427">
        <v>3</v>
      </c>
      <c r="M427" t="s">
        <v>34</v>
      </c>
      <c r="N427" t="s">
        <v>34</v>
      </c>
      <c r="O427">
        <v>3</v>
      </c>
      <c r="P427" t="s">
        <v>34</v>
      </c>
      <c r="Q427">
        <v>3</v>
      </c>
      <c r="S427">
        <v>20</v>
      </c>
      <c r="T427" t="s">
        <v>896</v>
      </c>
      <c r="V427" t="s">
        <v>637</v>
      </c>
      <c r="X427" t="s">
        <v>237</v>
      </c>
      <c r="Y427">
        <v>3</v>
      </c>
      <c r="Z427">
        <v>5.3736699999999997E-4</v>
      </c>
      <c r="AA427">
        <v>5</v>
      </c>
    </row>
    <row r="428" spans="1:27" x14ac:dyDescent="0.3">
      <c r="A428">
        <v>427</v>
      </c>
      <c r="B428" t="s">
        <v>1279</v>
      </c>
      <c r="C428" t="s">
        <v>1280</v>
      </c>
      <c r="D428" t="s">
        <v>50</v>
      </c>
      <c r="E428" t="s">
        <v>50</v>
      </c>
      <c r="F428" t="s">
        <v>775</v>
      </c>
      <c r="G428" t="s">
        <v>95</v>
      </c>
      <c r="H428" t="s">
        <v>96</v>
      </c>
      <c r="I428" t="s">
        <v>737</v>
      </c>
      <c r="J428" t="s">
        <v>59</v>
      </c>
      <c r="K428" t="s">
        <v>387</v>
      </c>
      <c r="L428">
        <v>3</v>
      </c>
      <c r="M428" t="s">
        <v>34</v>
      </c>
      <c r="N428" t="s">
        <v>34</v>
      </c>
      <c r="O428">
        <v>3</v>
      </c>
      <c r="P428" t="s">
        <v>34</v>
      </c>
      <c r="Q428">
        <v>3</v>
      </c>
      <c r="S428">
        <v>30</v>
      </c>
      <c r="T428" t="s">
        <v>896</v>
      </c>
      <c r="W428" t="s">
        <v>61</v>
      </c>
      <c r="X428" t="s">
        <v>237</v>
      </c>
      <c r="Y428">
        <v>3</v>
      </c>
      <c r="Z428">
        <v>8.0605100000000001E-4</v>
      </c>
      <c r="AA428">
        <v>5</v>
      </c>
    </row>
    <row r="429" spans="1:27" x14ac:dyDescent="0.3">
      <c r="A429">
        <v>428</v>
      </c>
      <c r="B429" t="s">
        <v>1281</v>
      </c>
      <c r="C429" t="s">
        <v>1282</v>
      </c>
      <c r="D429" t="s">
        <v>50</v>
      </c>
      <c r="E429" t="s">
        <v>50</v>
      </c>
      <c r="F429" t="s">
        <v>775</v>
      </c>
      <c r="G429" t="s">
        <v>95</v>
      </c>
      <c r="H429" t="s">
        <v>96</v>
      </c>
      <c r="I429" t="s">
        <v>737</v>
      </c>
      <c r="J429" t="s">
        <v>59</v>
      </c>
      <c r="K429" t="s">
        <v>387</v>
      </c>
      <c r="L429">
        <v>3</v>
      </c>
      <c r="M429" t="s">
        <v>34</v>
      </c>
      <c r="N429" t="s">
        <v>34</v>
      </c>
      <c r="O429">
        <v>3</v>
      </c>
      <c r="P429" t="s">
        <v>34</v>
      </c>
      <c r="Q429">
        <v>3</v>
      </c>
      <c r="S429">
        <v>180</v>
      </c>
      <c r="T429" t="s">
        <v>896</v>
      </c>
      <c r="W429" t="s">
        <v>61</v>
      </c>
      <c r="X429" t="s">
        <v>237</v>
      </c>
      <c r="Y429">
        <v>3</v>
      </c>
      <c r="Z429">
        <v>4.8363049999999999E-3</v>
      </c>
      <c r="AA429">
        <v>5</v>
      </c>
    </row>
    <row r="430" spans="1:27" x14ac:dyDescent="0.3">
      <c r="A430">
        <v>429</v>
      </c>
      <c r="B430" t="s">
        <v>1283</v>
      </c>
      <c r="C430" t="s">
        <v>1284</v>
      </c>
      <c r="D430" t="s">
        <v>223</v>
      </c>
      <c r="E430" t="s">
        <v>223</v>
      </c>
      <c r="F430" t="s">
        <v>275</v>
      </c>
      <c r="G430" t="s">
        <v>451</v>
      </c>
      <c r="H430" t="s">
        <v>44</v>
      </c>
      <c r="I430" t="s">
        <v>276</v>
      </c>
      <c r="J430" t="s">
        <v>59</v>
      </c>
      <c r="K430" t="s">
        <v>387</v>
      </c>
      <c r="L430">
        <v>3</v>
      </c>
      <c r="M430" t="s">
        <v>34</v>
      </c>
      <c r="N430" t="s">
        <v>34</v>
      </c>
      <c r="O430">
        <v>1</v>
      </c>
      <c r="P430">
        <v>2</v>
      </c>
      <c r="Q430" t="s">
        <v>34</v>
      </c>
      <c r="S430">
        <v>3</v>
      </c>
      <c r="T430" t="s">
        <v>896</v>
      </c>
      <c r="U430" t="s">
        <v>1285</v>
      </c>
      <c r="V430" t="s">
        <v>220</v>
      </c>
      <c r="W430" t="s">
        <v>220</v>
      </c>
      <c r="Y430">
        <v>3</v>
      </c>
      <c r="Z430" s="2">
        <v>8.0599999999999994E-5</v>
      </c>
      <c r="AA430">
        <v>10</v>
      </c>
    </row>
    <row r="431" spans="1:27" x14ac:dyDescent="0.3">
      <c r="A431">
        <v>430</v>
      </c>
      <c r="B431" t="s">
        <v>1286</v>
      </c>
      <c r="C431" t="s">
        <v>1287</v>
      </c>
      <c r="D431" t="s">
        <v>223</v>
      </c>
      <c r="E431" t="s">
        <v>223</v>
      </c>
      <c r="F431" t="s">
        <v>1288</v>
      </c>
      <c r="G431" t="s">
        <v>95</v>
      </c>
      <c r="H431" t="s">
        <v>96</v>
      </c>
      <c r="I431" t="s">
        <v>1289</v>
      </c>
      <c r="J431" t="s">
        <v>59</v>
      </c>
      <c r="K431" t="s">
        <v>387</v>
      </c>
      <c r="L431">
        <v>3</v>
      </c>
      <c r="M431" t="s">
        <v>34</v>
      </c>
      <c r="N431">
        <v>1</v>
      </c>
      <c r="O431">
        <v>2</v>
      </c>
      <c r="P431" t="s">
        <v>34</v>
      </c>
      <c r="Q431" t="s">
        <v>34</v>
      </c>
      <c r="S431">
        <v>25</v>
      </c>
      <c r="T431" t="s">
        <v>896</v>
      </c>
      <c r="V431" t="s">
        <v>1154</v>
      </c>
      <c r="W431" t="s">
        <v>1290</v>
      </c>
      <c r="Y431">
        <v>3</v>
      </c>
      <c r="Z431">
        <v>6.7170900000000004E-4</v>
      </c>
      <c r="AA431">
        <v>10</v>
      </c>
    </row>
    <row r="432" spans="1:27" x14ac:dyDescent="0.3">
      <c r="A432">
        <v>431</v>
      </c>
      <c r="B432" t="s">
        <v>1291</v>
      </c>
      <c r="C432" t="s">
        <v>1292</v>
      </c>
      <c r="D432" t="s">
        <v>223</v>
      </c>
      <c r="E432" t="s">
        <v>223</v>
      </c>
      <c r="F432" t="s">
        <v>1293</v>
      </c>
      <c r="G432" t="s">
        <v>40</v>
      </c>
      <c r="H432" t="s">
        <v>255</v>
      </c>
      <c r="J432" t="s">
        <v>59</v>
      </c>
      <c r="K432" t="s">
        <v>387</v>
      </c>
      <c r="L432">
        <v>3</v>
      </c>
      <c r="M432" t="s">
        <v>34</v>
      </c>
      <c r="N432" t="s">
        <v>34</v>
      </c>
      <c r="O432" t="s">
        <v>34</v>
      </c>
      <c r="P432" t="s">
        <v>34</v>
      </c>
      <c r="Q432" t="s">
        <v>34</v>
      </c>
      <c r="S432">
        <v>5</v>
      </c>
      <c r="T432" t="s">
        <v>896</v>
      </c>
      <c r="V432" t="s">
        <v>317</v>
      </c>
      <c r="W432" t="s">
        <v>833</v>
      </c>
      <c r="Y432">
        <v>3</v>
      </c>
      <c r="Z432">
        <v>1.34342E-4</v>
      </c>
      <c r="AA432">
        <v>10</v>
      </c>
    </row>
    <row r="433" spans="1:27" x14ac:dyDescent="0.3">
      <c r="A433">
        <v>432</v>
      </c>
      <c r="B433" t="s">
        <v>1294</v>
      </c>
      <c r="C433" t="s">
        <v>1295</v>
      </c>
      <c r="D433" t="s">
        <v>223</v>
      </c>
      <c r="E433" t="s">
        <v>223</v>
      </c>
      <c r="F433" t="s">
        <v>1296</v>
      </c>
      <c r="G433" t="s">
        <v>40</v>
      </c>
      <c r="H433" t="s">
        <v>255</v>
      </c>
      <c r="J433" t="s">
        <v>59</v>
      </c>
      <c r="K433" t="s">
        <v>387</v>
      </c>
      <c r="L433">
        <v>3</v>
      </c>
      <c r="M433" t="s">
        <v>34</v>
      </c>
      <c r="N433" t="s">
        <v>34</v>
      </c>
      <c r="O433">
        <v>3</v>
      </c>
      <c r="P433" t="s">
        <v>34</v>
      </c>
      <c r="Q433" t="s">
        <v>34</v>
      </c>
      <c r="R433">
        <v>3</v>
      </c>
      <c r="S433">
        <v>5</v>
      </c>
      <c r="T433" t="s">
        <v>896</v>
      </c>
      <c r="V433" t="s">
        <v>317</v>
      </c>
      <c r="W433" t="s">
        <v>833</v>
      </c>
      <c r="Y433">
        <v>3</v>
      </c>
      <c r="Z433">
        <v>1.34342E-4</v>
      </c>
      <c r="AA433">
        <v>10</v>
      </c>
    </row>
    <row r="434" spans="1:27" x14ac:dyDescent="0.3">
      <c r="A434">
        <v>433</v>
      </c>
      <c r="B434" t="s">
        <v>1297</v>
      </c>
      <c r="C434" t="s">
        <v>1298</v>
      </c>
      <c r="D434" t="s">
        <v>50</v>
      </c>
      <c r="E434" t="s">
        <v>50</v>
      </c>
      <c r="F434" t="s">
        <v>1299</v>
      </c>
      <c r="G434" t="s">
        <v>122</v>
      </c>
      <c r="H434" t="s">
        <v>44</v>
      </c>
      <c r="I434" t="s">
        <v>1300</v>
      </c>
      <c r="J434" t="s">
        <v>59</v>
      </c>
      <c r="K434" t="s">
        <v>387</v>
      </c>
      <c r="L434">
        <v>3</v>
      </c>
      <c r="M434" t="s">
        <v>34</v>
      </c>
      <c r="N434" t="s">
        <v>34</v>
      </c>
      <c r="O434">
        <v>3</v>
      </c>
      <c r="P434" t="s">
        <v>34</v>
      </c>
      <c r="Q434">
        <v>3</v>
      </c>
      <c r="S434">
        <v>361</v>
      </c>
      <c r="T434" t="s">
        <v>896</v>
      </c>
      <c r="V434" t="s">
        <v>220</v>
      </c>
      <c r="W434" t="s">
        <v>220</v>
      </c>
      <c r="X434" t="s">
        <v>82</v>
      </c>
      <c r="Y434">
        <v>3</v>
      </c>
      <c r="Z434">
        <v>9.6994769999999998E-3</v>
      </c>
      <c r="AA434">
        <v>5</v>
      </c>
    </row>
    <row r="435" spans="1:27" x14ac:dyDescent="0.3">
      <c r="A435">
        <v>434</v>
      </c>
      <c r="B435" t="s">
        <v>1301</v>
      </c>
      <c r="C435" t="s">
        <v>1302</v>
      </c>
      <c r="D435" t="s">
        <v>50</v>
      </c>
      <c r="E435" t="s">
        <v>50</v>
      </c>
      <c r="F435" t="s">
        <v>375</v>
      </c>
      <c r="G435" t="s">
        <v>30</v>
      </c>
      <c r="H435" t="s">
        <v>44</v>
      </c>
      <c r="I435" t="s">
        <v>821</v>
      </c>
      <c r="J435" t="s">
        <v>59</v>
      </c>
      <c r="K435" t="s">
        <v>387</v>
      </c>
      <c r="L435">
        <v>4</v>
      </c>
      <c r="M435" t="s">
        <v>34</v>
      </c>
      <c r="N435" t="s">
        <v>34</v>
      </c>
      <c r="O435">
        <v>4</v>
      </c>
      <c r="P435" t="s">
        <v>34</v>
      </c>
      <c r="Q435">
        <v>4</v>
      </c>
      <c r="S435">
        <v>3</v>
      </c>
      <c r="T435" t="s">
        <v>896</v>
      </c>
      <c r="V435" t="s">
        <v>377</v>
      </c>
      <c r="W435" t="s">
        <v>378</v>
      </c>
      <c r="X435" t="s">
        <v>54</v>
      </c>
      <c r="Y435">
        <v>4</v>
      </c>
      <c r="Z435">
        <v>1.0747300000000001E-4</v>
      </c>
      <c r="AA435">
        <v>5</v>
      </c>
    </row>
    <row r="436" spans="1:27" x14ac:dyDescent="0.3">
      <c r="A436">
        <v>435</v>
      </c>
      <c r="B436" t="s">
        <v>1303</v>
      </c>
      <c r="C436" t="s">
        <v>1304</v>
      </c>
      <c r="D436" t="s">
        <v>50</v>
      </c>
      <c r="E436" t="s">
        <v>50</v>
      </c>
      <c r="F436" t="s">
        <v>375</v>
      </c>
      <c r="G436" t="s">
        <v>346</v>
      </c>
      <c r="H436" t="s">
        <v>255</v>
      </c>
      <c r="I436" t="s">
        <v>821</v>
      </c>
      <c r="J436" t="s">
        <v>32</v>
      </c>
      <c r="K436" t="s">
        <v>387</v>
      </c>
      <c r="L436">
        <v>4</v>
      </c>
      <c r="M436" t="s">
        <v>34</v>
      </c>
      <c r="N436" t="s">
        <v>34</v>
      </c>
      <c r="O436">
        <v>4</v>
      </c>
      <c r="P436" t="s">
        <v>34</v>
      </c>
      <c r="Q436">
        <v>4</v>
      </c>
      <c r="S436">
        <v>2</v>
      </c>
      <c r="T436" t="s">
        <v>896</v>
      </c>
      <c r="V436" t="s">
        <v>377</v>
      </c>
      <c r="W436" t="s">
        <v>1305</v>
      </c>
      <c r="X436" t="s">
        <v>54</v>
      </c>
      <c r="Y436">
        <v>4</v>
      </c>
      <c r="Z436" s="2">
        <v>7.1600000000000006E-5</v>
      </c>
      <c r="AA436">
        <v>4</v>
      </c>
    </row>
    <row r="437" spans="1:27" x14ac:dyDescent="0.3">
      <c r="A437">
        <v>436</v>
      </c>
      <c r="B437" t="s">
        <v>1306</v>
      </c>
      <c r="C437" t="s">
        <v>1307</v>
      </c>
      <c r="D437" t="s">
        <v>223</v>
      </c>
      <c r="E437" t="s">
        <v>223</v>
      </c>
      <c r="F437" t="s">
        <v>1308</v>
      </c>
      <c r="G437" t="s">
        <v>164</v>
      </c>
      <c r="H437" t="s">
        <v>255</v>
      </c>
      <c r="I437" t="s">
        <v>1103</v>
      </c>
      <c r="J437" t="s">
        <v>32</v>
      </c>
      <c r="K437" t="s">
        <v>387</v>
      </c>
      <c r="L437">
        <v>4</v>
      </c>
      <c r="M437">
        <v>1</v>
      </c>
      <c r="N437" t="s">
        <v>34</v>
      </c>
      <c r="O437">
        <v>3</v>
      </c>
      <c r="P437" t="s">
        <v>34</v>
      </c>
      <c r="Q437" t="s">
        <v>34</v>
      </c>
      <c r="R437">
        <v>3</v>
      </c>
      <c r="S437">
        <v>5</v>
      </c>
      <c r="T437" t="s">
        <v>896</v>
      </c>
      <c r="V437" t="s">
        <v>312</v>
      </c>
      <c r="W437" t="s">
        <v>1309</v>
      </c>
      <c r="Y437">
        <v>4</v>
      </c>
      <c r="Z437">
        <v>1.7912200000000001E-4</v>
      </c>
      <c r="AA437">
        <v>2</v>
      </c>
    </row>
    <row r="438" spans="1:27" x14ac:dyDescent="0.3">
      <c r="A438">
        <v>437</v>
      </c>
      <c r="B438" t="s">
        <v>1310</v>
      </c>
      <c r="C438" t="s">
        <v>1311</v>
      </c>
      <c r="D438" t="s">
        <v>50</v>
      </c>
      <c r="E438" t="s">
        <v>50</v>
      </c>
      <c r="F438" t="s">
        <v>531</v>
      </c>
      <c r="G438" t="s">
        <v>164</v>
      </c>
      <c r="H438" t="s">
        <v>255</v>
      </c>
      <c r="I438" t="s">
        <v>764</v>
      </c>
      <c r="J438" t="s">
        <v>32</v>
      </c>
      <c r="K438" t="s">
        <v>387</v>
      </c>
      <c r="L438">
        <v>4</v>
      </c>
      <c r="M438" t="s">
        <v>34</v>
      </c>
      <c r="N438" t="s">
        <v>34</v>
      </c>
      <c r="O438">
        <v>4</v>
      </c>
      <c r="P438" t="s">
        <v>34</v>
      </c>
      <c r="Q438">
        <v>4</v>
      </c>
      <c r="S438">
        <v>1</v>
      </c>
      <c r="T438" t="s">
        <v>896</v>
      </c>
      <c r="W438" t="s">
        <v>61</v>
      </c>
      <c r="X438" t="s">
        <v>116</v>
      </c>
      <c r="Y438">
        <v>4</v>
      </c>
      <c r="Z438" s="2">
        <v>3.5800000000000003E-5</v>
      </c>
      <c r="AA438">
        <v>4</v>
      </c>
    </row>
    <row r="439" spans="1:27" x14ac:dyDescent="0.3">
      <c r="A439">
        <v>438</v>
      </c>
      <c r="B439" t="s">
        <v>1312</v>
      </c>
      <c r="C439" t="s">
        <v>1313</v>
      </c>
      <c r="D439" t="s">
        <v>50</v>
      </c>
      <c r="E439" t="s">
        <v>50</v>
      </c>
      <c r="F439" t="s">
        <v>775</v>
      </c>
      <c r="G439" t="s">
        <v>30</v>
      </c>
      <c r="H439" t="s">
        <v>44</v>
      </c>
      <c r="I439" t="s">
        <v>818</v>
      </c>
      <c r="J439" t="s">
        <v>59</v>
      </c>
      <c r="K439" t="s">
        <v>387</v>
      </c>
      <c r="L439">
        <v>4</v>
      </c>
      <c r="M439" t="s">
        <v>34</v>
      </c>
      <c r="N439" t="s">
        <v>34</v>
      </c>
      <c r="O439">
        <v>4</v>
      </c>
      <c r="P439" t="s">
        <v>34</v>
      </c>
      <c r="Q439">
        <v>4</v>
      </c>
      <c r="S439">
        <v>100</v>
      </c>
      <c r="T439" t="s">
        <v>896</v>
      </c>
      <c r="W439" t="s">
        <v>61</v>
      </c>
      <c r="X439" t="s">
        <v>54</v>
      </c>
      <c r="Y439">
        <v>4</v>
      </c>
      <c r="Z439">
        <v>3.5824479999999998E-3</v>
      </c>
      <c r="AA439">
        <v>5</v>
      </c>
    </row>
    <row r="440" spans="1:27" x14ac:dyDescent="0.3">
      <c r="A440">
        <v>439</v>
      </c>
      <c r="B440" t="s">
        <v>1314</v>
      </c>
      <c r="C440" t="s">
        <v>1315</v>
      </c>
      <c r="D440" t="s">
        <v>50</v>
      </c>
      <c r="E440" t="s">
        <v>50</v>
      </c>
      <c r="F440" t="s">
        <v>775</v>
      </c>
      <c r="G440" t="s">
        <v>43</v>
      </c>
      <c r="H440" t="s">
        <v>44</v>
      </c>
      <c r="I440" t="s">
        <v>818</v>
      </c>
      <c r="J440" t="s">
        <v>59</v>
      </c>
      <c r="K440" t="s">
        <v>387</v>
      </c>
      <c r="L440">
        <v>4</v>
      </c>
      <c r="M440" t="s">
        <v>34</v>
      </c>
      <c r="N440" t="s">
        <v>34</v>
      </c>
      <c r="O440">
        <v>4</v>
      </c>
      <c r="P440" t="s">
        <v>34</v>
      </c>
      <c r="Q440">
        <v>4</v>
      </c>
      <c r="S440">
        <v>100</v>
      </c>
      <c r="T440" t="s">
        <v>896</v>
      </c>
      <c r="W440" t="s">
        <v>61</v>
      </c>
      <c r="X440" t="s">
        <v>54</v>
      </c>
      <c r="Y440">
        <v>4</v>
      </c>
      <c r="Z440">
        <v>3.5824479999999998E-3</v>
      </c>
      <c r="AA440">
        <v>5</v>
      </c>
    </row>
    <row r="441" spans="1:27" x14ac:dyDescent="0.3">
      <c r="A441">
        <v>440</v>
      </c>
      <c r="B441" t="s">
        <v>1316</v>
      </c>
      <c r="C441" t="s">
        <v>1317</v>
      </c>
      <c r="D441" t="s">
        <v>223</v>
      </c>
      <c r="E441" t="s">
        <v>223</v>
      </c>
      <c r="F441" t="s">
        <v>1288</v>
      </c>
      <c r="G441" t="s">
        <v>43</v>
      </c>
      <c r="H441" t="s">
        <v>44</v>
      </c>
      <c r="I441" t="s">
        <v>1103</v>
      </c>
      <c r="J441" t="s">
        <v>32</v>
      </c>
      <c r="K441" t="s">
        <v>387</v>
      </c>
      <c r="L441">
        <v>4</v>
      </c>
      <c r="M441" t="s">
        <v>34</v>
      </c>
      <c r="N441">
        <v>2</v>
      </c>
      <c r="O441">
        <v>2</v>
      </c>
      <c r="P441" t="s">
        <v>34</v>
      </c>
      <c r="Q441" t="s">
        <v>34</v>
      </c>
      <c r="S441">
        <v>15</v>
      </c>
      <c r="T441" t="s">
        <v>896</v>
      </c>
      <c r="V441" t="s">
        <v>843</v>
      </c>
      <c r="W441" t="s">
        <v>1318</v>
      </c>
      <c r="Y441">
        <v>4</v>
      </c>
      <c r="Z441">
        <v>5.3736699999999997E-4</v>
      </c>
      <c r="AA441">
        <v>2</v>
      </c>
    </row>
    <row r="442" spans="1:27" x14ac:dyDescent="0.3">
      <c r="A442">
        <v>441</v>
      </c>
      <c r="B442" t="s">
        <v>1319</v>
      </c>
      <c r="C442" t="s">
        <v>1320</v>
      </c>
      <c r="D442" t="s">
        <v>50</v>
      </c>
      <c r="E442" t="s">
        <v>50</v>
      </c>
      <c r="F442" t="s">
        <v>375</v>
      </c>
      <c r="G442" t="s">
        <v>30</v>
      </c>
      <c r="H442" t="s">
        <v>44</v>
      </c>
      <c r="I442" t="s">
        <v>821</v>
      </c>
      <c r="J442" t="s">
        <v>59</v>
      </c>
      <c r="K442" t="s">
        <v>387</v>
      </c>
      <c r="L442">
        <v>4</v>
      </c>
      <c r="M442" t="s">
        <v>34</v>
      </c>
      <c r="N442" t="s">
        <v>34</v>
      </c>
      <c r="O442">
        <v>4</v>
      </c>
      <c r="P442" t="s">
        <v>34</v>
      </c>
      <c r="Q442">
        <v>4</v>
      </c>
      <c r="S442">
        <v>11</v>
      </c>
      <c r="T442" t="s">
        <v>896</v>
      </c>
      <c r="V442" t="s">
        <v>220</v>
      </c>
      <c r="W442" t="s">
        <v>220</v>
      </c>
      <c r="X442" t="s">
        <v>54</v>
      </c>
      <c r="Y442">
        <v>4</v>
      </c>
      <c r="Z442">
        <v>3.9406899999999998E-4</v>
      </c>
      <c r="AA442">
        <v>5</v>
      </c>
    </row>
    <row r="443" spans="1:27" x14ac:dyDescent="0.3">
      <c r="A443">
        <v>442</v>
      </c>
      <c r="B443" t="s">
        <v>834</v>
      </c>
      <c r="C443" t="s">
        <v>1321</v>
      </c>
      <c r="D443" t="s">
        <v>28</v>
      </c>
      <c r="E443" t="s">
        <v>28</v>
      </c>
      <c r="F443" t="s">
        <v>1322</v>
      </c>
      <c r="J443" t="s">
        <v>45</v>
      </c>
      <c r="K443" t="s">
        <v>387</v>
      </c>
      <c r="L443">
        <v>4</v>
      </c>
      <c r="M443">
        <v>0</v>
      </c>
      <c r="N443">
        <v>0</v>
      </c>
      <c r="O443">
        <v>4</v>
      </c>
      <c r="P443">
        <v>0</v>
      </c>
      <c r="Q443">
        <v>0</v>
      </c>
      <c r="R443">
        <v>0</v>
      </c>
      <c r="S443">
        <v>0</v>
      </c>
      <c r="T443" t="s">
        <v>896</v>
      </c>
      <c r="Y443">
        <v>4</v>
      </c>
      <c r="Z443">
        <v>0</v>
      </c>
      <c r="AA443">
        <v>1</v>
      </c>
    </row>
    <row r="444" spans="1:27" x14ac:dyDescent="0.3">
      <c r="A444">
        <v>443</v>
      </c>
      <c r="B444" t="s">
        <v>1323</v>
      </c>
      <c r="C444" t="s">
        <v>1324</v>
      </c>
      <c r="D444" t="s">
        <v>50</v>
      </c>
      <c r="E444" t="s">
        <v>50</v>
      </c>
      <c r="F444" t="s">
        <v>68</v>
      </c>
      <c r="G444" t="s">
        <v>43</v>
      </c>
      <c r="H444" t="s">
        <v>44</v>
      </c>
      <c r="I444" t="s">
        <v>169</v>
      </c>
      <c r="J444" t="s">
        <v>59</v>
      </c>
      <c r="K444" t="s">
        <v>387</v>
      </c>
      <c r="L444">
        <v>5</v>
      </c>
      <c r="M444" t="s">
        <v>34</v>
      </c>
      <c r="N444" t="s">
        <v>34</v>
      </c>
      <c r="O444">
        <v>5</v>
      </c>
      <c r="P444" t="s">
        <v>34</v>
      </c>
      <c r="Q444">
        <v>5</v>
      </c>
      <c r="S444">
        <v>270</v>
      </c>
      <c r="T444" t="s">
        <v>896</v>
      </c>
      <c r="X444" t="s">
        <v>82</v>
      </c>
      <c r="Y444">
        <v>5</v>
      </c>
      <c r="Z444">
        <v>1.2090761E-2</v>
      </c>
      <c r="AA444">
        <v>5</v>
      </c>
    </row>
    <row r="445" spans="1:27" x14ac:dyDescent="0.3">
      <c r="A445">
        <v>444</v>
      </c>
      <c r="B445" t="s">
        <v>1325</v>
      </c>
      <c r="C445" t="s">
        <v>1326</v>
      </c>
      <c r="D445" t="s">
        <v>223</v>
      </c>
      <c r="E445" t="s">
        <v>223</v>
      </c>
      <c r="F445" t="s">
        <v>324</v>
      </c>
      <c r="G445" t="s">
        <v>164</v>
      </c>
      <c r="H445" t="s">
        <v>255</v>
      </c>
      <c r="I445" t="s">
        <v>325</v>
      </c>
      <c r="J445" t="s">
        <v>45</v>
      </c>
      <c r="K445" t="s">
        <v>387</v>
      </c>
      <c r="L445">
        <v>5</v>
      </c>
      <c r="M445" t="s">
        <v>34</v>
      </c>
      <c r="N445" t="s">
        <v>34</v>
      </c>
      <c r="O445" t="s">
        <v>34</v>
      </c>
      <c r="P445">
        <v>5</v>
      </c>
      <c r="Q445" t="s">
        <v>34</v>
      </c>
      <c r="S445">
        <v>50</v>
      </c>
      <c r="T445" t="s">
        <v>896</v>
      </c>
      <c r="V445" t="s">
        <v>312</v>
      </c>
      <c r="W445" t="s">
        <v>347</v>
      </c>
      <c r="Y445">
        <v>5</v>
      </c>
      <c r="Z445">
        <v>2.2390299999999999E-3</v>
      </c>
      <c r="AA445">
        <v>9</v>
      </c>
    </row>
    <row r="446" spans="1:27" x14ac:dyDescent="0.3">
      <c r="A446">
        <v>445</v>
      </c>
      <c r="B446" t="s">
        <v>1327</v>
      </c>
      <c r="C446" t="s">
        <v>1328</v>
      </c>
      <c r="D446" t="s">
        <v>223</v>
      </c>
      <c r="E446" t="s">
        <v>223</v>
      </c>
      <c r="F446" t="s">
        <v>224</v>
      </c>
      <c r="G446" t="s">
        <v>43</v>
      </c>
      <c r="H446" t="s">
        <v>44</v>
      </c>
      <c r="I446" t="s">
        <v>226</v>
      </c>
      <c r="J446" t="s">
        <v>32</v>
      </c>
      <c r="K446" t="s">
        <v>387</v>
      </c>
      <c r="L446">
        <v>5</v>
      </c>
      <c r="M446" t="s">
        <v>34</v>
      </c>
      <c r="N446">
        <v>5</v>
      </c>
      <c r="O446" t="s">
        <v>34</v>
      </c>
      <c r="P446" t="s">
        <v>34</v>
      </c>
      <c r="Q446" t="s">
        <v>34</v>
      </c>
      <c r="S446">
        <v>10</v>
      </c>
      <c r="T446" t="s">
        <v>896</v>
      </c>
      <c r="V446" s="1" t="s">
        <v>1329</v>
      </c>
      <c r="W446" s="1" t="s">
        <v>1330</v>
      </c>
      <c r="Y446">
        <v>5</v>
      </c>
      <c r="Z446">
        <v>4.4780599999999997E-4</v>
      </c>
      <c r="AA446">
        <v>2</v>
      </c>
    </row>
    <row r="447" spans="1:27" x14ac:dyDescent="0.3">
      <c r="A447">
        <v>446</v>
      </c>
      <c r="B447" t="s">
        <v>1331</v>
      </c>
      <c r="C447" t="s">
        <v>1332</v>
      </c>
      <c r="D447" t="s">
        <v>223</v>
      </c>
      <c r="E447" t="s">
        <v>223</v>
      </c>
      <c r="F447" t="s">
        <v>1333</v>
      </c>
      <c r="G447" t="s">
        <v>43</v>
      </c>
      <c r="H447" t="s">
        <v>44</v>
      </c>
      <c r="I447" t="s">
        <v>270</v>
      </c>
      <c r="J447" t="s">
        <v>59</v>
      </c>
      <c r="K447" t="s">
        <v>387</v>
      </c>
      <c r="L447">
        <v>5</v>
      </c>
      <c r="M447" t="s">
        <v>34</v>
      </c>
      <c r="N447">
        <v>2</v>
      </c>
      <c r="O447">
        <v>3</v>
      </c>
      <c r="P447" t="s">
        <v>34</v>
      </c>
      <c r="Q447" t="s">
        <v>34</v>
      </c>
      <c r="R447">
        <v>0.5</v>
      </c>
      <c r="S447">
        <v>8</v>
      </c>
      <c r="T447" t="s">
        <v>896</v>
      </c>
      <c r="V447" t="s">
        <v>1334</v>
      </c>
      <c r="W447" t="s">
        <v>1335</v>
      </c>
      <c r="Y447">
        <v>5</v>
      </c>
      <c r="Z447">
        <v>3.5824499999999998E-4</v>
      </c>
      <c r="AA447">
        <v>10</v>
      </c>
    </row>
    <row r="448" spans="1:27" x14ac:dyDescent="0.3">
      <c r="A448">
        <v>447</v>
      </c>
      <c r="B448" t="s">
        <v>1336</v>
      </c>
      <c r="C448" t="s">
        <v>1337</v>
      </c>
      <c r="D448" t="s">
        <v>223</v>
      </c>
      <c r="E448" t="s">
        <v>223</v>
      </c>
      <c r="F448" t="s">
        <v>275</v>
      </c>
      <c r="G448" t="s">
        <v>164</v>
      </c>
      <c r="H448" t="s">
        <v>255</v>
      </c>
      <c r="J448" t="s">
        <v>59</v>
      </c>
      <c r="K448" t="s">
        <v>387</v>
      </c>
      <c r="L448">
        <v>5</v>
      </c>
      <c r="M448" t="s">
        <v>34</v>
      </c>
      <c r="N448">
        <v>1</v>
      </c>
      <c r="O448">
        <v>2</v>
      </c>
      <c r="P448">
        <v>2</v>
      </c>
      <c r="Q448" t="s">
        <v>34</v>
      </c>
      <c r="S448">
        <v>6</v>
      </c>
      <c r="T448" t="s">
        <v>896</v>
      </c>
      <c r="U448" t="s">
        <v>1168</v>
      </c>
      <c r="V448" t="s">
        <v>312</v>
      </c>
      <c r="W448" t="s">
        <v>833</v>
      </c>
      <c r="Y448">
        <v>5</v>
      </c>
      <c r="Z448">
        <v>2.6868399999999999E-4</v>
      </c>
      <c r="AA448">
        <v>10</v>
      </c>
    </row>
    <row r="449" spans="1:27" x14ac:dyDescent="0.3">
      <c r="A449">
        <v>448</v>
      </c>
      <c r="B449" t="s">
        <v>1338</v>
      </c>
      <c r="C449" t="s">
        <v>1339</v>
      </c>
      <c r="D449" t="s">
        <v>223</v>
      </c>
      <c r="E449" t="s">
        <v>223</v>
      </c>
      <c r="F449" t="s">
        <v>874</v>
      </c>
      <c r="G449" t="s">
        <v>40</v>
      </c>
      <c r="H449" t="s">
        <v>255</v>
      </c>
      <c r="J449" t="s">
        <v>59</v>
      </c>
      <c r="K449" t="s">
        <v>387</v>
      </c>
      <c r="L449">
        <v>5</v>
      </c>
      <c r="M449" t="s">
        <v>34</v>
      </c>
      <c r="N449" t="s">
        <v>34</v>
      </c>
      <c r="O449" t="s">
        <v>34</v>
      </c>
      <c r="P449" t="s">
        <v>34</v>
      </c>
      <c r="Q449" t="s">
        <v>34</v>
      </c>
      <c r="S449">
        <v>5</v>
      </c>
      <c r="T449" t="s">
        <v>896</v>
      </c>
      <c r="V449" t="s">
        <v>1340</v>
      </c>
      <c r="W449" t="s">
        <v>1341</v>
      </c>
      <c r="Y449">
        <v>5</v>
      </c>
      <c r="Z449">
        <v>2.2390299999999999E-4</v>
      </c>
      <c r="AA449">
        <v>10</v>
      </c>
    </row>
    <row r="450" spans="1:27" x14ac:dyDescent="0.3">
      <c r="A450">
        <v>449</v>
      </c>
      <c r="B450" t="s">
        <v>1342</v>
      </c>
      <c r="C450" t="s">
        <v>1343</v>
      </c>
      <c r="D450" t="s">
        <v>223</v>
      </c>
      <c r="E450" t="s">
        <v>223</v>
      </c>
      <c r="F450" t="s">
        <v>1344</v>
      </c>
      <c r="G450" t="s">
        <v>40</v>
      </c>
      <c r="H450" t="s">
        <v>255</v>
      </c>
      <c r="J450" t="s">
        <v>59</v>
      </c>
      <c r="K450" t="s">
        <v>387</v>
      </c>
      <c r="L450">
        <v>5</v>
      </c>
      <c r="M450" t="s">
        <v>34</v>
      </c>
      <c r="N450" t="s">
        <v>34</v>
      </c>
      <c r="O450">
        <v>5</v>
      </c>
      <c r="P450" t="s">
        <v>34</v>
      </c>
      <c r="Q450">
        <v>3</v>
      </c>
      <c r="S450">
        <v>5</v>
      </c>
      <c r="T450" t="s">
        <v>896</v>
      </c>
      <c r="V450" t="s">
        <v>317</v>
      </c>
      <c r="W450" t="s">
        <v>833</v>
      </c>
      <c r="Y450">
        <v>5</v>
      </c>
      <c r="Z450">
        <v>2.2390299999999999E-4</v>
      </c>
      <c r="AA450">
        <v>10</v>
      </c>
    </row>
    <row r="451" spans="1:27" x14ac:dyDescent="0.3">
      <c r="A451">
        <v>450</v>
      </c>
      <c r="B451" t="s">
        <v>1345</v>
      </c>
      <c r="C451" t="s">
        <v>1346</v>
      </c>
      <c r="D451" t="s">
        <v>223</v>
      </c>
      <c r="E451" t="s">
        <v>223</v>
      </c>
      <c r="F451" t="s">
        <v>1347</v>
      </c>
      <c r="G451" t="s">
        <v>40</v>
      </c>
      <c r="H451" t="s">
        <v>255</v>
      </c>
      <c r="I451" t="s">
        <v>270</v>
      </c>
      <c r="J451" t="s">
        <v>59</v>
      </c>
      <c r="K451" t="s">
        <v>387</v>
      </c>
      <c r="L451">
        <v>5</v>
      </c>
      <c r="M451" t="s">
        <v>34</v>
      </c>
      <c r="N451" t="s">
        <v>34</v>
      </c>
      <c r="O451">
        <v>5</v>
      </c>
      <c r="P451" t="s">
        <v>34</v>
      </c>
      <c r="Q451">
        <v>3</v>
      </c>
      <c r="S451">
        <v>5</v>
      </c>
      <c r="T451" t="s">
        <v>896</v>
      </c>
      <c r="V451" t="s">
        <v>317</v>
      </c>
      <c r="W451" t="s">
        <v>898</v>
      </c>
      <c r="Y451">
        <v>5</v>
      </c>
      <c r="Z451">
        <v>2.2390299999999999E-4</v>
      </c>
      <c r="AA451">
        <v>10</v>
      </c>
    </row>
    <row r="452" spans="1:27" x14ac:dyDescent="0.3">
      <c r="A452">
        <v>451</v>
      </c>
      <c r="B452" t="s">
        <v>1348</v>
      </c>
      <c r="C452" t="s">
        <v>1349</v>
      </c>
      <c r="D452" t="s">
        <v>223</v>
      </c>
      <c r="E452" t="s">
        <v>223</v>
      </c>
      <c r="F452" t="s">
        <v>275</v>
      </c>
      <c r="G452" t="s">
        <v>164</v>
      </c>
      <c r="H452" t="s">
        <v>255</v>
      </c>
      <c r="I452" t="s">
        <v>276</v>
      </c>
      <c r="J452" t="s">
        <v>59</v>
      </c>
      <c r="K452" t="s">
        <v>387</v>
      </c>
      <c r="L452">
        <v>5</v>
      </c>
      <c r="M452" t="s">
        <v>34</v>
      </c>
      <c r="N452">
        <v>1</v>
      </c>
      <c r="O452">
        <v>2</v>
      </c>
      <c r="P452">
        <v>3</v>
      </c>
      <c r="Q452" t="s">
        <v>34</v>
      </c>
      <c r="S452">
        <v>5</v>
      </c>
      <c r="T452" t="s">
        <v>896</v>
      </c>
      <c r="U452" t="s">
        <v>1350</v>
      </c>
      <c r="V452" t="s">
        <v>312</v>
      </c>
      <c r="W452" t="s">
        <v>833</v>
      </c>
      <c r="Y452">
        <v>5</v>
      </c>
      <c r="Z452">
        <v>2.2390299999999999E-4</v>
      </c>
      <c r="AA452">
        <v>10</v>
      </c>
    </row>
    <row r="453" spans="1:27" x14ac:dyDescent="0.3">
      <c r="A453">
        <v>452</v>
      </c>
      <c r="B453" t="s">
        <v>1351</v>
      </c>
      <c r="C453" t="s">
        <v>1352</v>
      </c>
      <c r="D453" t="s">
        <v>223</v>
      </c>
      <c r="E453" t="s">
        <v>223</v>
      </c>
      <c r="F453" t="s">
        <v>224</v>
      </c>
      <c r="G453" t="s">
        <v>43</v>
      </c>
      <c r="H453" t="s">
        <v>44</v>
      </c>
      <c r="I453" t="s">
        <v>226</v>
      </c>
      <c r="J453" t="s">
        <v>32</v>
      </c>
      <c r="K453" t="s">
        <v>387</v>
      </c>
      <c r="L453">
        <v>5.25</v>
      </c>
      <c r="M453">
        <v>0.25</v>
      </c>
      <c r="N453">
        <v>5</v>
      </c>
      <c r="O453" t="s">
        <v>34</v>
      </c>
      <c r="P453" t="s">
        <v>34</v>
      </c>
      <c r="Q453" t="s">
        <v>34</v>
      </c>
      <c r="S453">
        <v>20</v>
      </c>
      <c r="T453" t="s">
        <v>896</v>
      </c>
      <c r="V453" t="s">
        <v>903</v>
      </c>
      <c r="W453" t="s">
        <v>1353</v>
      </c>
      <c r="Y453">
        <v>5.25</v>
      </c>
      <c r="Z453">
        <v>9.4039299999999998E-4</v>
      </c>
      <c r="AA453">
        <v>2</v>
      </c>
    </row>
    <row r="454" spans="1:27" x14ac:dyDescent="0.3">
      <c r="A454">
        <v>453</v>
      </c>
      <c r="B454" t="s">
        <v>1354</v>
      </c>
      <c r="C454" t="s">
        <v>1355</v>
      </c>
      <c r="D454" t="s">
        <v>28</v>
      </c>
      <c r="E454" t="s">
        <v>28</v>
      </c>
      <c r="F454" t="s">
        <v>163</v>
      </c>
      <c r="G454" t="s">
        <v>164</v>
      </c>
      <c r="I454" t="s">
        <v>31</v>
      </c>
      <c r="J454" t="s">
        <v>59</v>
      </c>
      <c r="K454" t="s">
        <v>387</v>
      </c>
      <c r="L454">
        <v>6</v>
      </c>
      <c r="M454" t="s">
        <v>34</v>
      </c>
      <c r="N454" t="s">
        <v>34</v>
      </c>
      <c r="O454" t="s">
        <v>34</v>
      </c>
      <c r="P454">
        <v>6</v>
      </c>
      <c r="Q454" t="s">
        <v>34</v>
      </c>
      <c r="R454">
        <v>0.2</v>
      </c>
      <c r="S454">
        <v>60</v>
      </c>
      <c r="T454" t="s">
        <v>896</v>
      </c>
      <c r="V454" s="1" t="s">
        <v>1356</v>
      </c>
      <c r="Y454">
        <v>6</v>
      </c>
      <c r="Z454">
        <v>3.2242030000000001E-3</v>
      </c>
      <c r="AA454">
        <v>8</v>
      </c>
    </row>
    <row r="455" spans="1:27" x14ac:dyDescent="0.3">
      <c r="A455">
        <v>454</v>
      </c>
      <c r="B455" t="s">
        <v>1357</v>
      </c>
      <c r="C455" t="s">
        <v>1358</v>
      </c>
      <c r="D455" t="s">
        <v>50</v>
      </c>
      <c r="E455" t="s">
        <v>50</v>
      </c>
      <c r="F455" t="s">
        <v>335</v>
      </c>
      <c r="G455" t="s">
        <v>95</v>
      </c>
      <c r="H455" t="s">
        <v>96</v>
      </c>
      <c r="I455" t="s">
        <v>336</v>
      </c>
      <c r="J455" t="s">
        <v>59</v>
      </c>
      <c r="K455" t="s">
        <v>387</v>
      </c>
      <c r="L455">
        <v>6</v>
      </c>
      <c r="M455" t="s">
        <v>34</v>
      </c>
      <c r="N455" t="s">
        <v>34</v>
      </c>
      <c r="O455">
        <v>6</v>
      </c>
      <c r="P455" t="s">
        <v>34</v>
      </c>
      <c r="Q455">
        <v>6</v>
      </c>
      <c r="S455">
        <v>300</v>
      </c>
      <c r="T455" t="s">
        <v>896</v>
      </c>
      <c r="X455" t="s">
        <v>82</v>
      </c>
      <c r="Y455">
        <v>6</v>
      </c>
      <c r="Z455">
        <v>1.6121014999999999E-2</v>
      </c>
      <c r="AA455">
        <v>5</v>
      </c>
    </row>
    <row r="456" spans="1:27" x14ac:dyDescent="0.3">
      <c r="A456">
        <v>455</v>
      </c>
      <c r="B456" t="s">
        <v>834</v>
      </c>
      <c r="C456" t="s">
        <v>1359</v>
      </c>
      <c r="D456" t="s">
        <v>28</v>
      </c>
      <c r="E456" t="s">
        <v>28</v>
      </c>
      <c r="J456" t="s">
        <v>45</v>
      </c>
      <c r="K456" t="s">
        <v>387</v>
      </c>
      <c r="L456">
        <v>6</v>
      </c>
      <c r="M456">
        <v>0</v>
      </c>
      <c r="N456">
        <v>0</v>
      </c>
      <c r="O456">
        <v>4</v>
      </c>
      <c r="P456">
        <v>2</v>
      </c>
      <c r="Q456">
        <v>0</v>
      </c>
      <c r="R456">
        <v>0</v>
      </c>
      <c r="S456">
        <v>0</v>
      </c>
      <c r="T456" t="s">
        <v>896</v>
      </c>
      <c r="Y456">
        <v>6</v>
      </c>
      <c r="Z456">
        <v>0</v>
      </c>
      <c r="AA456">
        <v>1</v>
      </c>
    </row>
    <row r="457" spans="1:27" x14ac:dyDescent="0.3">
      <c r="A457">
        <v>456</v>
      </c>
      <c r="B457" t="s">
        <v>1360</v>
      </c>
      <c r="C457" t="s">
        <v>1361</v>
      </c>
      <c r="D457" t="s">
        <v>223</v>
      </c>
      <c r="E457" t="s">
        <v>223</v>
      </c>
      <c r="F457" t="s">
        <v>224</v>
      </c>
      <c r="G457" t="s">
        <v>683</v>
      </c>
      <c r="H457" t="s">
        <v>158</v>
      </c>
      <c r="I457" t="s">
        <v>226</v>
      </c>
      <c r="J457" t="s">
        <v>59</v>
      </c>
      <c r="K457" t="s">
        <v>387</v>
      </c>
      <c r="L457">
        <v>7.5</v>
      </c>
      <c r="M457">
        <v>1.5</v>
      </c>
      <c r="N457">
        <v>2</v>
      </c>
      <c r="O457">
        <v>4</v>
      </c>
      <c r="P457" t="s">
        <v>34</v>
      </c>
      <c r="Q457" t="s">
        <v>34</v>
      </c>
      <c r="S457">
        <v>40</v>
      </c>
      <c r="T457" t="s">
        <v>896</v>
      </c>
      <c r="V457" s="1" t="s">
        <v>1329</v>
      </c>
      <c r="W457" s="1" t="s">
        <v>1330</v>
      </c>
      <c r="Y457">
        <v>7.5</v>
      </c>
      <c r="Z457">
        <v>2.6868360000000002E-3</v>
      </c>
      <c r="AA457">
        <v>10</v>
      </c>
    </row>
    <row r="458" spans="1:27" x14ac:dyDescent="0.3">
      <c r="A458">
        <v>457</v>
      </c>
      <c r="B458" t="s">
        <v>1362</v>
      </c>
      <c r="C458" t="s">
        <v>1363</v>
      </c>
      <c r="D458" t="s">
        <v>223</v>
      </c>
      <c r="E458" t="s">
        <v>223</v>
      </c>
      <c r="F458" t="s">
        <v>1364</v>
      </c>
      <c r="G458" t="s">
        <v>164</v>
      </c>
      <c r="H458" t="s">
        <v>255</v>
      </c>
      <c r="I458" t="s">
        <v>875</v>
      </c>
      <c r="J458" t="s">
        <v>32</v>
      </c>
      <c r="K458" t="s">
        <v>387</v>
      </c>
      <c r="L458">
        <v>8</v>
      </c>
      <c r="M458" t="s">
        <v>34</v>
      </c>
      <c r="N458" t="s">
        <v>34</v>
      </c>
      <c r="O458" t="s">
        <v>34</v>
      </c>
      <c r="P458" t="s">
        <v>34</v>
      </c>
      <c r="Q458" t="s">
        <v>34</v>
      </c>
      <c r="S458">
        <v>6</v>
      </c>
      <c r="T458" t="s">
        <v>896</v>
      </c>
      <c r="V458" t="s">
        <v>317</v>
      </c>
      <c r="W458" t="s">
        <v>1365</v>
      </c>
      <c r="Y458">
        <v>8</v>
      </c>
      <c r="Z458">
        <v>4.29894E-4</v>
      </c>
      <c r="AA458">
        <v>2</v>
      </c>
    </row>
    <row r="459" spans="1:27" x14ac:dyDescent="0.3">
      <c r="A459">
        <v>458</v>
      </c>
      <c r="B459" t="s">
        <v>1366</v>
      </c>
      <c r="C459" t="s">
        <v>1367</v>
      </c>
      <c r="D459" t="s">
        <v>50</v>
      </c>
      <c r="E459" t="s">
        <v>50</v>
      </c>
      <c r="F459" t="s">
        <v>1368</v>
      </c>
      <c r="G459" t="s">
        <v>43</v>
      </c>
      <c r="H459" t="s">
        <v>44</v>
      </c>
      <c r="I459" t="s">
        <v>286</v>
      </c>
      <c r="J459" t="s">
        <v>59</v>
      </c>
      <c r="K459" t="s">
        <v>387</v>
      </c>
      <c r="L459">
        <v>9</v>
      </c>
      <c r="M459" t="s">
        <v>34</v>
      </c>
      <c r="N459" t="s">
        <v>34</v>
      </c>
      <c r="O459">
        <v>9</v>
      </c>
      <c r="P459" t="s">
        <v>34</v>
      </c>
      <c r="Q459">
        <v>6</v>
      </c>
      <c r="R459">
        <v>3</v>
      </c>
      <c r="S459">
        <v>20</v>
      </c>
      <c r="T459" t="s">
        <v>896</v>
      </c>
      <c r="V459" t="s">
        <v>170</v>
      </c>
      <c r="W459" t="s">
        <v>70</v>
      </c>
      <c r="X459" t="s">
        <v>82</v>
      </c>
      <c r="Y459">
        <v>9</v>
      </c>
      <c r="Z459">
        <v>1.612102E-3</v>
      </c>
      <c r="AA459">
        <v>5</v>
      </c>
    </row>
    <row r="460" spans="1:27" x14ac:dyDescent="0.3">
      <c r="A460">
        <v>459</v>
      </c>
      <c r="B460" t="s">
        <v>1369</v>
      </c>
      <c r="C460" t="s">
        <v>1370</v>
      </c>
      <c r="D460" t="s">
        <v>119</v>
      </c>
      <c r="E460" t="s">
        <v>1371</v>
      </c>
      <c r="F460" t="s">
        <v>1372</v>
      </c>
      <c r="G460" t="s">
        <v>451</v>
      </c>
      <c r="H460" t="s">
        <v>44</v>
      </c>
      <c r="I460" t="s">
        <v>1373</v>
      </c>
      <c r="J460" t="s">
        <v>32</v>
      </c>
      <c r="K460" t="s">
        <v>387</v>
      </c>
      <c r="L460">
        <v>10</v>
      </c>
      <c r="M460" t="s">
        <v>34</v>
      </c>
      <c r="N460" t="s">
        <v>34</v>
      </c>
      <c r="O460">
        <v>10</v>
      </c>
      <c r="P460" t="s">
        <v>34</v>
      </c>
      <c r="Q460">
        <v>10</v>
      </c>
      <c r="S460">
        <v>300</v>
      </c>
      <c r="T460" t="s">
        <v>896</v>
      </c>
      <c r="V460" t="s">
        <v>65</v>
      </c>
      <c r="W460" t="s">
        <v>1374</v>
      </c>
      <c r="X460" t="s">
        <v>1375</v>
      </c>
      <c r="Y460">
        <v>10</v>
      </c>
      <c r="Z460">
        <v>2.6868357999999998E-2</v>
      </c>
      <c r="AA460">
        <v>7</v>
      </c>
    </row>
    <row r="461" spans="1:27" x14ac:dyDescent="0.3">
      <c r="A461">
        <v>460</v>
      </c>
      <c r="B461" t="s">
        <v>1376</v>
      </c>
      <c r="C461" t="s">
        <v>1377</v>
      </c>
      <c r="D461" t="s">
        <v>119</v>
      </c>
      <c r="E461" t="s">
        <v>120</v>
      </c>
      <c r="F461" t="s">
        <v>1378</v>
      </c>
      <c r="G461" t="s">
        <v>30</v>
      </c>
      <c r="H461" t="s">
        <v>44</v>
      </c>
      <c r="J461" t="s">
        <v>45</v>
      </c>
      <c r="K461" t="s">
        <v>387</v>
      </c>
      <c r="L461">
        <v>10</v>
      </c>
      <c r="M461" t="s">
        <v>34</v>
      </c>
      <c r="N461">
        <v>1</v>
      </c>
      <c r="O461">
        <v>9</v>
      </c>
      <c r="P461" t="s">
        <v>34</v>
      </c>
      <c r="Q461">
        <v>10</v>
      </c>
      <c r="S461">
        <v>400</v>
      </c>
      <c r="T461" t="s">
        <v>896</v>
      </c>
      <c r="V461" t="s">
        <v>80</v>
      </c>
      <c r="W461" t="s">
        <v>1379</v>
      </c>
      <c r="X461" t="s">
        <v>1380</v>
      </c>
      <c r="Y461">
        <v>10</v>
      </c>
      <c r="Z461">
        <v>3.5824478E-2</v>
      </c>
      <c r="AA461">
        <v>6</v>
      </c>
    </row>
    <row r="462" spans="1:27" x14ac:dyDescent="0.3">
      <c r="A462">
        <v>461</v>
      </c>
      <c r="B462" t="s">
        <v>1381</v>
      </c>
      <c r="C462" t="s">
        <v>1382</v>
      </c>
      <c r="D462" t="s">
        <v>50</v>
      </c>
      <c r="E462" t="s">
        <v>50</v>
      </c>
      <c r="F462" t="s">
        <v>242</v>
      </c>
      <c r="G462" t="s">
        <v>95</v>
      </c>
      <c r="H462" t="s">
        <v>96</v>
      </c>
      <c r="I462" t="s">
        <v>1383</v>
      </c>
      <c r="J462" t="s">
        <v>59</v>
      </c>
      <c r="K462" t="s">
        <v>387</v>
      </c>
      <c r="L462">
        <v>10</v>
      </c>
      <c r="M462" t="s">
        <v>34</v>
      </c>
      <c r="N462" t="s">
        <v>34</v>
      </c>
      <c r="O462">
        <v>10</v>
      </c>
      <c r="P462" t="s">
        <v>34</v>
      </c>
      <c r="Q462">
        <v>10</v>
      </c>
      <c r="S462">
        <v>205</v>
      </c>
      <c r="T462" t="s">
        <v>896</v>
      </c>
      <c r="V462" t="s">
        <v>1384</v>
      </c>
      <c r="W462" t="s">
        <v>61</v>
      </c>
      <c r="X462" t="s">
        <v>54</v>
      </c>
      <c r="Y462">
        <v>10</v>
      </c>
      <c r="Z462">
        <v>1.8360044999999998E-2</v>
      </c>
      <c r="AA462">
        <v>5</v>
      </c>
    </row>
    <row r="463" spans="1:27" x14ac:dyDescent="0.3">
      <c r="A463">
        <v>462</v>
      </c>
      <c r="B463" t="s">
        <v>1385</v>
      </c>
      <c r="C463" t="s">
        <v>1386</v>
      </c>
      <c r="D463" t="s">
        <v>223</v>
      </c>
      <c r="E463" t="s">
        <v>223</v>
      </c>
      <c r="F463" t="s">
        <v>874</v>
      </c>
      <c r="G463" t="s">
        <v>164</v>
      </c>
      <c r="H463" t="s">
        <v>255</v>
      </c>
      <c r="I463" t="s">
        <v>875</v>
      </c>
      <c r="J463" t="s">
        <v>45</v>
      </c>
      <c r="K463" t="s">
        <v>387</v>
      </c>
      <c r="L463">
        <v>10</v>
      </c>
      <c r="M463" t="s">
        <v>34</v>
      </c>
      <c r="N463" t="s">
        <v>34</v>
      </c>
      <c r="O463" t="s">
        <v>34</v>
      </c>
      <c r="P463" t="s">
        <v>34</v>
      </c>
      <c r="Q463" t="s">
        <v>34</v>
      </c>
      <c r="S463">
        <v>4</v>
      </c>
      <c r="T463" t="s">
        <v>896</v>
      </c>
      <c r="V463" t="s">
        <v>1387</v>
      </c>
      <c r="W463" t="s">
        <v>833</v>
      </c>
      <c r="Y463">
        <v>10</v>
      </c>
      <c r="Z463">
        <v>3.5824499999999998E-4</v>
      </c>
      <c r="AA463">
        <v>9</v>
      </c>
    </row>
    <row r="464" spans="1:27" x14ac:dyDescent="0.3">
      <c r="A464">
        <v>463</v>
      </c>
      <c r="B464" t="s">
        <v>1388</v>
      </c>
      <c r="C464" t="s">
        <v>1389</v>
      </c>
      <c r="D464" t="s">
        <v>223</v>
      </c>
      <c r="E464" t="s">
        <v>223</v>
      </c>
      <c r="F464" t="s">
        <v>1288</v>
      </c>
      <c r="G464" t="s">
        <v>164</v>
      </c>
      <c r="H464" t="s">
        <v>255</v>
      </c>
      <c r="I464" t="s">
        <v>1103</v>
      </c>
      <c r="J464" t="s">
        <v>59</v>
      </c>
      <c r="K464" t="s">
        <v>387</v>
      </c>
      <c r="L464">
        <v>10</v>
      </c>
      <c r="M464">
        <v>10</v>
      </c>
      <c r="N464" t="s">
        <v>34</v>
      </c>
      <c r="O464" t="s">
        <v>34</v>
      </c>
      <c r="P464" t="s">
        <v>34</v>
      </c>
      <c r="Q464" t="s">
        <v>34</v>
      </c>
      <c r="R464">
        <v>4</v>
      </c>
      <c r="S464">
        <v>50</v>
      </c>
      <c r="T464" t="s">
        <v>896</v>
      </c>
      <c r="V464" t="s">
        <v>1390</v>
      </c>
      <c r="W464" t="s">
        <v>1391</v>
      </c>
      <c r="Y464">
        <v>10</v>
      </c>
      <c r="Z464">
        <v>4.4780599999999999E-3</v>
      </c>
      <c r="AA464">
        <v>10</v>
      </c>
    </row>
    <row r="465" spans="1:27" x14ac:dyDescent="0.3">
      <c r="A465">
        <v>464</v>
      </c>
      <c r="B465" t="s">
        <v>1392</v>
      </c>
      <c r="C465" t="s">
        <v>1393</v>
      </c>
      <c r="D465" t="s">
        <v>28</v>
      </c>
      <c r="E465" t="s">
        <v>28</v>
      </c>
      <c r="F465" t="s">
        <v>1394</v>
      </c>
      <c r="G465" t="s">
        <v>43</v>
      </c>
      <c r="H465" t="s">
        <v>44</v>
      </c>
      <c r="I465" t="s">
        <v>369</v>
      </c>
      <c r="J465" t="s">
        <v>45</v>
      </c>
      <c r="K465" t="s">
        <v>387</v>
      </c>
      <c r="L465">
        <v>12</v>
      </c>
      <c r="M465">
        <v>2</v>
      </c>
      <c r="N465" t="s">
        <v>34</v>
      </c>
      <c r="O465">
        <v>5</v>
      </c>
      <c r="P465">
        <v>5</v>
      </c>
      <c r="Q465">
        <v>20</v>
      </c>
      <c r="R465">
        <v>2</v>
      </c>
      <c r="S465">
        <v>1130</v>
      </c>
      <c r="T465" t="s">
        <v>896</v>
      </c>
      <c r="V465" s="1" t="s">
        <v>371</v>
      </c>
      <c r="W465" s="1" t="s">
        <v>372</v>
      </c>
      <c r="Y465">
        <v>12</v>
      </c>
      <c r="Z465">
        <v>0.12144497999999999</v>
      </c>
      <c r="AA465">
        <v>3</v>
      </c>
    </row>
    <row r="466" spans="1:27" x14ac:dyDescent="0.3">
      <c r="A466">
        <v>465</v>
      </c>
      <c r="B466" t="s">
        <v>1395</v>
      </c>
      <c r="C466" t="s">
        <v>1396</v>
      </c>
      <c r="D466" t="s">
        <v>223</v>
      </c>
      <c r="E466" t="s">
        <v>223</v>
      </c>
      <c r="F466" t="s">
        <v>874</v>
      </c>
      <c r="G466" t="s">
        <v>43</v>
      </c>
      <c r="H466" t="s">
        <v>44</v>
      </c>
      <c r="I466" t="s">
        <v>875</v>
      </c>
      <c r="J466" t="s">
        <v>32</v>
      </c>
      <c r="K466" t="s">
        <v>387</v>
      </c>
      <c r="L466">
        <v>15</v>
      </c>
      <c r="M466" t="s">
        <v>34</v>
      </c>
      <c r="N466" t="s">
        <v>34</v>
      </c>
      <c r="O466" t="s">
        <v>34</v>
      </c>
      <c r="P466" t="s">
        <v>34</v>
      </c>
      <c r="Q466" t="s">
        <v>34</v>
      </c>
      <c r="S466">
        <v>5</v>
      </c>
      <c r="T466" t="s">
        <v>896</v>
      </c>
      <c r="V466" t="s">
        <v>1397</v>
      </c>
      <c r="W466" t="s">
        <v>833</v>
      </c>
      <c r="Y466">
        <v>15</v>
      </c>
      <c r="Z466">
        <v>6.7170900000000004E-4</v>
      </c>
      <c r="AA466">
        <v>2</v>
      </c>
    </row>
    <row r="467" spans="1:27" x14ac:dyDescent="0.3">
      <c r="A467">
        <v>466</v>
      </c>
      <c r="B467" t="s">
        <v>1398</v>
      </c>
      <c r="C467" t="s">
        <v>1399</v>
      </c>
      <c r="D467" t="s">
        <v>223</v>
      </c>
      <c r="E467" t="s">
        <v>223</v>
      </c>
      <c r="F467" t="s">
        <v>501</v>
      </c>
      <c r="G467" t="s">
        <v>95</v>
      </c>
      <c r="H467" t="s">
        <v>96</v>
      </c>
      <c r="I467" t="s">
        <v>502</v>
      </c>
      <c r="J467" t="s">
        <v>59</v>
      </c>
      <c r="K467" t="s">
        <v>387</v>
      </c>
      <c r="L467">
        <v>20</v>
      </c>
      <c r="M467" t="s">
        <v>34</v>
      </c>
      <c r="N467">
        <v>2</v>
      </c>
      <c r="O467">
        <v>2</v>
      </c>
      <c r="P467" t="s">
        <v>34</v>
      </c>
      <c r="Q467">
        <v>5</v>
      </c>
      <c r="R467">
        <v>11</v>
      </c>
      <c r="S467">
        <v>1065</v>
      </c>
      <c r="T467" t="s">
        <v>896</v>
      </c>
      <c r="V467" t="s">
        <v>1400</v>
      </c>
      <c r="W467" t="s">
        <v>853</v>
      </c>
      <c r="Y467">
        <v>20</v>
      </c>
      <c r="Z467">
        <v>0.190765345</v>
      </c>
      <c r="AA467">
        <v>10</v>
      </c>
    </row>
    <row r="468" spans="1:27" x14ac:dyDescent="0.3">
      <c r="A468">
        <v>467</v>
      </c>
      <c r="B468" t="s">
        <v>1401</v>
      </c>
      <c r="C468" t="s">
        <v>1402</v>
      </c>
      <c r="D468" t="s">
        <v>223</v>
      </c>
      <c r="E468" t="s">
        <v>223</v>
      </c>
      <c r="F468" t="s">
        <v>224</v>
      </c>
      <c r="G468" t="s">
        <v>95</v>
      </c>
      <c r="H468" t="s">
        <v>96</v>
      </c>
      <c r="I468" t="s">
        <v>226</v>
      </c>
      <c r="J468" t="s">
        <v>32</v>
      </c>
      <c r="K468" t="s">
        <v>387</v>
      </c>
      <c r="L468">
        <v>20</v>
      </c>
      <c r="M468">
        <v>1</v>
      </c>
      <c r="N468">
        <v>5</v>
      </c>
      <c r="O468" t="s">
        <v>34</v>
      </c>
      <c r="P468">
        <v>14</v>
      </c>
      <c r="Q468" t="s">
        <v>34</v>
      </c>
      <c r="R468">
        <v>3</v>
      </c>
      <c r="S468">
        <v>1</v>
      </c>
      <c r="T468" t="s">
        <v>896</v>
      </c>
      <c r="V468" t="s">
        <v>317</v>
      </c>
      <c r="W468" t="s">
        <v>833</v>
      </c>
      <c r="Y468">
        <v>20</v>
      </c>
      <c r="Z468">
        <v>1.7912200000000001E-4</v>
      </c>
      <c r="AA468">
        <v>2</v>
      </c>
    </row>
    <row r="469" spans="1:27" x14ac:dyDescent="0.3">
      <c r="A469">
        <v>468</v>
      </c>
      <c r="B469" t="s">
        <v>1403</v>
      </c>
      <c r="C469" t="s">
        <v>1404</v>
      </c>
      <c r="D469" t="s">
        <v>223</v>
      </c>
      <c r="E469" t="s">
        <v>223</v>
      </c>
      <c r="F469" t="s">
        <v>1333</v>
      </c>
      <c r="G469" t="s">
        <v>164</v>
      </c>
      <c r="H469" t="s">
        <v>255</v>
      </c>
      <c r="I469" t="s">
        <v>270</v>
      </c>
      <c r="J469" t="s">
        <v>45</v>
      </c>
      <c r="K469" t="s">
        <v>387</v>
      </c>
      <c r="L469">
        <v>25</v>
      </c>
      <c r="M469">
        <v>5</v>
      </c>
      <c r="N469">
        <v>15</v>
      </c>
      <c r="O469" t="s">
        <v>34</v>
      </c>
      <c r="P469">
        <v>5</v>
      </c>
      <c r="Q469" t="s">
        <v>34</v>
      </c>
      <c r="R469">
        <v>2</v>
      </c>
      <c r="S469">
        <v>700</v>
      </c>
      <c r="T469" t="s">
        <v>896</v>
      </c>
      <c r="V469" t="s">
        <v>1334</v>
      </c>
      <c r="W469" t="s">
        <v>833</v>
      </c>
      <c r="Y469">
        <v>25</v>
      </c>
      <c r="Z469">
        <v>0.15673209099999999</v>
      </c>
      <c r="AA469">
        <v>9</v>
      </c>
    </row>
    <row r="470" spans="1:27" x14ac:dyDescent="0.3">
      <c r="A470">
        <v>469</v>
      </c>
      <c r="B470" t="s">
        <v>1405</v>
      </c>
      <c r="C470" t="s">
        <v>1406</v>
      </c>
      <c r="D470" t="s">
        <v>223</v>
      </c>
      <c r="E470" t="s">
        <v>223</v>
      </c>
      <c r="F470" t="s">
        <v>1407</v>
      </c>
      <c r="G470" t="s">
        <v>164</v>
      </c>
      <c r="H470" t="s">
        <v>255</v>
      </c>
      <c r="I470" t="s">
        <v>294</v>
      </c>
      <c r="J470" t="s">
        <v>59</v>
      </c>
      <c r="K470" t="s">
        <v>387</v>
      </c>
      <c r="L470">
        <v>25</v>
      </c>
      <c r="M470">
        <v>0.5</v>
      </c>
      <c r="N470">
        <v>5.5</v>
      </c>
      <c r="O470">
        <v>18</v>
      </c>
      <c r="P470" t="s">
        <v>34</v>
      </c>
      <c r="Q470" t="s">
        <v>34</v>
      </c>
      <c r="R470">
        <v>5</v>
      </c>
      <c r="S470">
        <v>60</v>
      </c>
      <c r="T470" t="s">
        <v>896</v>
      </c>
      <c r="V470" t="s">
        <v>317</v>
      </c>
      <c r="W470" t="s">
        <v>833</v>
      </c>
      <c r="Y470">
        <v>25</v>
      </c>
      <c r="Z470">
        <v>1.3434178999999999E-2</v>
      </c>
      <c r="AA470">
        <v>10</v>
      </c>
    </row>
    <row r="471" spans="1:27" x14ac:dyDescent="0.3">
      <c r="A471">
        <v>470</v>
      </c>
      <c r="B471" t="s">
        <v>1408</v>
      </c>
      <c r="C471" t="s">
        <v>1409</v>
      </c>
      <c r="D471" t="s">
        <v>119</v>
      </c>
      <c r="E471" t="s">
        <v>1410</v>
      </c>
      <c r="G471" t="s">
        <v>43</v>
      </c>
      <c r="H471" t="s">
        <v>44</v>
      </c>
      <c r="I471" t="s">
        <v>286</v>
      </c>
      <c r="J471" t="s">
        <v>59</v>
      </c>
      <c r="K471" t="s">
        <v>387</v>
      </c>
      <c r="L471">
        <v>50</v>
      </c>
      <c r="M471" t="s">
        <v>34</v>
      </c>
      <c r="N471">
        <v>2</v>
      </c>
      <c r="O471">
        <v>48</v>
      </c>
      <c r="P471" t="s">
        <v>34</v>
      </c>
      <c r="Q471">
        <v>40</v>
      </c>
      <c r="R471">
        <v>10</v>
      </c>
      <c r="S471">
        <v>250</v>
      </c>
      <c r="T471" t="s">
        <v>896</v>
      </c>
      <c r="V471" t="s">
        <v>1411</v>
      </c>
      <c r="W471" t="s">
        <v>1412</v>
      </c>
      <c r="X471" t="s">
        <v>82</v>
      </c>
      <c r="Y471">
        <v>50</v>
      </c>
      <c r="Z471">
        <v>0.111951494</v>
      </c>
      <c r="AA471">
        <v>5</v>
      </c>
    </row>
    <row r="472" spans="1:27" x14ac:dyDescent="0.3">
      <c r="A472">
        <v>471</v>
      </c>
      <c r="B472" t="s">
        <v>1413</v>
      </c>
      <c r="C472" t="s">
        <v>1414</v>
      </c>
      <c r="D472" t="s">
        <v>223</v>
      </c>
      <c r="E472" t="s">
        <v>223</v>
      </c>
      <c r="F472" t="s">
        <v>224</v>
      </c>
      <c r="G472" t="s">
        <v>164</v>
      </c>
      <c r="H472" t="s">
        <v>255</v>
      </c>
      <c r="I472" t="s">
        <v>226</v>
      </c>
      <c r="J472" t="s">
        <v>59</v>
      </c>
      <c r="K472" t="s">
        <v>387</v>
      </c>
      <c r="L472">
        <v>103</v>
      </c>
      <c r="M472" t="s">
        <v>34</v>
      </c>
      <c r="N472" t="s">
        <v>34</v>
      </c>
      <c r="O472">
        <v>3</v>
      </c>
      <c r="P472">
        <v>100</v>
      </c>
      <c r="Q472" t="s">
        <v>34</v>
      </c>
      <c r="R472">
        <v>15</v>
      </c>
      <c r="S472">
        <v>150</v>
      </c>
      <c r="T472" t="s">
        <v>896</v>
      </c>
      <c r="V472" t="s">
        <v>843</v>
      </c>
      <c r="W472" t="s">
        <v>833</v>
      </c>
      <c r="Y472">
        <v>103</v>
      </c>
      <c r="Z472">
        <v>0.138372046</v>
      </c>
      <c r="AA472">
        <v>10</v>
      </c>
    </row>
    <row r="473" spans="1:27" x14ac:dyDescent="0.3">
      <c r="A473">
        <v>472</v>
      </c>
      <c r="B473" t="s">
        <v>1415</v>
      </c>
      <c r="C473" t="s">
        <v>1416</v>
      </c>
      <c r="D473" t="s">
        <v>223</v>
      </c>
      <c r="E473" t="s">
        <v>223</v>
      </c>
      <c r="F473" t="s">
        <v>224</v>
      </c>
      <c r="G473" t="s">
        <v>485</v>
      </c>
      <c r="H473" t="s">
        <v>486</v>
      </c>
      <c r="I473" t="s">
        <v>226</v>
      </c>
      <c r="J473" t="s">
        <v>32</v>
      </c>
      <c r="K473" t="s">
        <v>387</v>
      </c>
      <c r="L473">
        <v>152</v>
      </c>
      <c r="M473">
        <v>0.4</v>
      </c>
      <c r="N473" t="s">
        <v>34</v>
      </c>
      <c r="O473">
        <v>0.8</v>
      </c>
      <c r="P473">
        <v>152</v>
      </c>
      <c r="Q473" t="s">
        <v>34</v>
      </c>
      <c r="R473">
        <v>5</v>
      </c>
      <c r="S473">
        <v>1000</v>
      </c>
      <c r="T473" t="s">
        <v>896</v>
      </c>
      <c r="Y473">
        <v>152</v>
      </c>
      <c r="Z473">
        <v>1.3613301630000001</v>
      </c>
      <c r="AA473">
        <v>2</v>
      </c>
    </row>
    <row r="474" spans="1:27" x14ac:dyDescent="0.3">
      <c r="A474">
        <v>473</v>
      </c>
      <c r="B474" t="s">
        <v>1417</v>
      </c>
      <c r="C474" t="s">
        <v>1418</v>
      </c>
      <c r="D474" t="s">
        <v>28</v>
      </c>
      <c r="E474" t="s">
        <v>28</v>
      </c>
      <c r="F474" t="s">
        <v>1419</v>
      </c>
      <c r="G474" t="s">
        <v>122</v>
      </c>
      <c r="I474" t="s">
        <v>1209</v>
      </c>
      <c r="J474" t="s">
        <v>59</v>
      </c>
      <c r="K474" t="s">
        <v>387</v>
      </c>
      <c r="L474">
        <v>0</v>
      </c>
      <c r="M474" t="s">
        <v>34</v>
      </c>
      <c r="N474" t="s">
        <v>34</v>
      </c>
      <c r="O474" t="s">
        <v>34</v>
      </c>
      <c r="P474" t="s">
        <v>34</v>
      </c>
      <c r="Q474" t="s">
        <v>34</v>
      </c>
      <c r="S474">
        <v>50</v>
      </c>
      <c r="T474" t="s">
        <v>896</v>
      </c>
      <c r="V474" t="s">
        <v>1420</v>
      </c>
      <c r="W474" t="s">
        <v>1211</v>
      </c>
      <c r="Y474">
        <v>0</v>
      </c>
      <c r="Z474">
        <v>0</v>
      </c>
      <c r="AA474">
        <v>8</v>
      </c>
    </row>
    <row r="475" spans="1:27" x14ac:dyDescent="0.3">
      <c r="A475">
        <v>474</v>
      </c>
      <c r="B475" t="s">
        <v>1421</v>
      </c>
      <c r="C475" t="s">
        <v>1422</v>
      </c>
      <c r="D475" t="s">
        <v>28</v>
      </c>
      <c r="E475" t="s">
        <v>28</v>
      </c>
      <c r="F475" t="s">
        <v>367</v>
      </c>
      <c r="G475" t="s">
        <v>95</v>
      </c>
      <c r="I475" t="s">
        <v>369</v>
      </c>
      <c r="J475" t="s">
        <v>45</v>
      </c>
      <c r="K475" t="s">
        <v>387</v>
      </c>
      <c r="L475">
        <v>0</v>
      </c>
      <c r="M475" t="s">
        <v>34</v>
      </c>
      <c r="N475" t="s">
        <v>34</v>
      </c>
      <c r="O475" t="s">
        <v>34</v>
      </c>
      <c r="P475" t="s">
        <v>34</v>
      </c>
      <c r="Q475" t="s">
        <v>34</v>
      </c>
      <c r="S475">
        <v>4400</v>
      </c>
      <c r="T475" t="s">
        <v>896</v>
      </c>
      <c r="V475" t="s">
        <v>1423</v>
      </c>
      <c r="W475" t="s">
        <v>1424</v>
      </c>
      <c r="Y475">
        <v>0</v>
      </c>
      <c r="Z475">
        <v>0</v>
      </c>
      <c r="AA475">
        <v>3</v>
      </c>
    </row>
  </sheetData>
  <autoFilter ref="A1:AA47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workbookViewId="0">
      <selection activeCell="J24" sqref="J24"/>
    </sheetView>
  </sheetViews>
  <sheetFormatPr defaultRowHeight="14.4" x14ac:dyDescent="0.3"/>
  <cols>
    <col min="2" max="2" width="12.77734375" customWidth="1"/>
    <col min="6" max="6" width="12.109375" customWidth="1"/>
    <col min="7" max="7" width="10.88671875" customWidth="1"/>
    <col min="8" max="8" width="10.21875" customWidth="1"/>
    <col min="9" max="9" width="13.109375" customWidth="1"/>
    <col min="10" max="10" width="11.88671875" customWidth="1"/>
    <col min="11" max="11" width="11.21875" customWidth="1"/>
  </cols>
  <sheetData>
    <row r="1" spans="2:12" ht="15" thickBot="1" x14ac:dyDescent="0.35"/>
    <row r="2" spans="2:12" ht="15" thickBot="1" x14ac:dyDescent="0.35">
      <c r="B2" s="3"/>
      <c r="C2" s="21" t="s">
        <v>1435</v>
      </c>
      <c r="D2" s="21"/>
      <c r="E2" s="22"/>
      <c r="F2" s="17" t="s">
        <v>1425</v>
      </c>
      <c r="G2" s="18"/>
      <c r="H2" s="19"/>
      <c r="I2" s="24" t="s">
        <v>1430</v>
      </c>
      <c r="J2" s="20"/>
      <c r="K2" s="25"/>
    </row>
    <row r="3" spans="2:12" ht="15" thickBot="1" x14ac:dyDescent="0.35">
      <c r="B3" s="23" t="s">
        <v>1426</v>
      </c>
      <c r="C3" s="4" t="s">
        <v>32</v>
      </c>
      <c r="D3" s="5" t="s">
        <v>59</v>
      </c>
      <c r="E3" s="33" t="s">
        <v>45</v>
      </c>
      <c r="F3" s="23" t="s">
        <v>1427</v>
      </c>
      <c r="G3" s="23" t="s">
        <v>1428</v>
      </c>
      <c r="H3" s="23" t="s">
        <v>1429</v>
      </c>
      <c r="I3" s="26" t="s">
        <v>1431</v>
      </c>
      <c r="J3" s="6" t="s">
        <v>1432</v>
      </c>
      <c r="K3" s="6" t="s">
        <v>1433</v>
      </c>
      <c r="L3" s="7" t="s">
        <v>1434</v>
      </c>
    </row>
    <row r="4" spans="2:12" ht="15" thickBot="1" x14ac:dyDescent="0.35">
      <c r="B4" s="10">
        <v>1</v>
      </c>
      <c r="C4" s="8">
        <f>COUNTIFS(rfpprocessed!J2:J475,Table1[[#Headers],[Bronze]],rfpprocessed!AA2:AA475,Table1[[#This Row],[App Groups]])</f>
        <v>15</v>
      </c>
      <c r="D4" s="9">
        <f>COUNTIFS(rfpprocessed!J2:J475,Table1[[#Headers],[Silver]],rfpprocessed!AA2:AA475,Table1[[#This Row],[App Groups]])</f>
        <v>1</v>
      </c>
      <c r="E4" s="27">
        <f>COUNTIFS(rfpprocessed!J2:J475,Table1[[#Headers],[Gold]],rfpprocessed!AA2:AA475,Table1[[#This Row],[App Groups]])</f>
        <v>2</v>
      </c>
      <c r="F4" s="10">
        <f>SUMIFS(rfpprocessed!L$2:L$475,rfpprocessed!AA$2:AA$475,B4,rfpprocessed!J$2:J$475,Table1[[#Headers],[Bronze]])</f>
        <v>60.099999999999994</v>
      </c>
      <c r="G4" s="10">
        <f>SUMIFS(rfpprocessed!L$2:L$475,rfpprocessed!AA$2:AA$475,B4,rfpprocessed!J$2:J$475,Table1[[#Headers],[Silver]])</f>
        <v>5</v>
      </c>
      <c r="H4" s="10">
        <f>SUMIFS(rfpprocessed!L2:L475,rfpprocessed!AA2:AA475,B4,rfpprocessed!J2:J475,Table1[[#Headers],[Gold]])</f>
        <v>10</v>
      </c>
      <c r="I4" s="8">
        <f>SUMIFS(rfpprocessed!M$2:M$475,rfpprocessed!AA$2:AA$475,B4)</f>
        <v>10</v>
      </c>
      <c r="J4" s="9">
        <f>SUMIFS(rfpprocessed!N$2:N$475,rfpprocessed!AA$2:AA$475,B4)</f>
        <v>26</v>
      </c>
      <c r="K4" s="9">
        <f>SUMIFS(rfpprocessed!O$2:O$475,rfpprocessed!AA$2:AA$475,B4)</f>
        <v>25</v>
      </c>
      <c r="L4" s="27">
        <f>SUMIFS(rfpprocessed!P$2:P$475,rfpprocessed!AA$2:AA$475,B4)</f>
        <v>14.1</v>
      </c>
    </row>
    <row r="5" spans="2:12" ht="15" thickBot="1" x14ac:dyDescent="0.35">
      <c r="B5" s="11">
        <v>2</v>
      </c>
      <c r="C5" s="8">
        <f>COUNTIFS(rfpprocessed!J3:J476,Table1[[#Headers],[Bronze]],rfpprocessed!AA3:AA476,Table1[[#This Row],[App Groups]])</f>
        <v>35</v>
      </c>
      <c r="D5" s="9">
        <f>COUNTIFS(rfpprocessed!J3:J476,Table1[[#Headers],[Silver]],rfpprocessed!AA3:AA476,Table1[[#This Row],[App Groups]])</f>
        <v>0</v>
      </c>
      <c r="E5" s="27">
        <f>COUNTIFS(rfpprocessed!J3:J476,Table1[[#Headers],[Gold]],rfpprocessed!AA3:AA476,Table1[[#This Row],[App Groups]])</f>
        <v>0</v>
      </c>
      <c r="F5" s="10">
        <f>SUMIFS(rfpprocessed!L$2:L$475,rfpprocessed!AA$2:AA$475,B5,rfpprocessed!J$2:J$475,Table1[[#Headers],[Bronze]])</f>
        <v>332.65</v>
      </c>
      <c r="G5" s="10">
        <f>SUMIFS(rfpprocessed!L$2:L$475,rfpprocessed!AA$2:AA$475,B5,rfpprocessed!J$2:J$475,Table1[[#Headers],[Silver]])</f>
        <v>0</v>
      </c>
      <c r="H5" s="10">
        <f>SUMIFS(rfpprocessed!L3:L476,rfpprocessed!AA3:AA476,B5,rfpprocessed!J3:J476,Table1[[#Headers],[Gold]])</f>
        <v>0</v>
      </c>
      <c r="I5" s="8">
        <f>SUMIFS(rfpprocessed!M$2:M$475,rfpprocessed!AA$2:AA$475,B5)</f>
        <v>4.9000000000000004</v>
      </c>
      <c r="J5" s="9">
        <f>SUMIFS(rfpprocessed!N$2:N$475,rfpprocessed!AA$2:AA$475,B5)</f>
        <v>30.8</v>
      </c>
      <c r="K5" s="9">
        <f>SUMIFS(rfpprocessed!O$2:O$475,rfpprocessed!AA$2:AA$475,B5)</f>
        <v>58.15</v>
      </c>
      <c r="L5" s="27">
        <f>SUMIFS(rfpprocessed!P$2:P$475,rfpprocessed!AA$2:AA$475,B5)</f>
        <v>184.3</v>
      </c>
    </row>
    <row r="6" spans="2:12" ht="15" thickBot="1" x14ac:dyDescent="0.35">
      <c r="B6" s="10">
        <v>3</v>
      </c>
      <c r="C6" s="8">
        <f>COUNTIFS(rfpprocessed!J4:J477,Table1[[#Headers],[Bronze]],rfpprocessed!AA4:AA477,Table1[[#This Row],[App Groups]])</f>
        <v>0</v>
      </c>
      <c r="D6" s="9">
        <f>COUNTIFS(rfpprocessed!J4:J477,Table1[[#Headers],[Silver]],rfpprocessed!AA4:AA477,Table1[[#This Row],[App Groups]])</f>
        <v>0</v>
      </c>
      <c r="E6" s="27">
        <f>COUNTIFS(rfpprocessed!J4:J477,Table1[[#Headers],[Gold]],rfpprocessed!AA4:AA477,Table1[[#This Row],[App Groups]])</f>
        <v>7</v>
      </c>
      <c r="F6" s="10">
        <f>SUMIFS(rfpprocessed!L$2:L$475,rfpprocessed!AA$2:AA$475,B6,rfpprocessed!J$2:J$475,Table1[[#Headers],[Bronze]])</f>
        <v>0</v>
      </c>
      <c r="G6" s="10">
        <f>SUMIFS(rfpprocessed!L$2:L$475,rfpprocessed!AA$2:AA$475,B6,rfpprocessed!J$2:J$475,Table1[[#Headers],[Silver]])</f>
        <v>0</v>
      </c>
      <c r="H6" s="10">
        <f>SUMIFS(rfpprocessed!L4:L477,rfpprocessed!AA4:AA477,B6,rfpprocessed!J4:J477,Table1[[#Headers],[Gold]])</f>
        <v>94</v>
      </c>
      <c r="I6" s="8">
        <f>SUMIFS(rfpprocessed!M$2:M$475,rfpprocessed!AA$2:AA$475,B6)</f>
        <v>2</v>
      </c>
      <c r="J6" s="9">
        <f>SUMIFS(rfpprocessed!N$2:N$475,rfpprocessed!AA$2:AA$475,B6)</f>
        <v>5</v>
      </c>
      <c r="K6" s="9">
        <f>SUMIFS(rfpprocessed!O$2:O$475,rfpprocessed!AA$2:AA$475,B6)</f>
        <v>32</v>
      </c>
      <c r="L6" s="27">
        <f>SUMIFS(rfpprocessed!P$2:P$475,rfpprocessed!AA$2:AA$475,B6)</f>
        <v>55</v>
      </c>
    </row>
    <row r="7" spans="2:12" ht="15" thickBot="1" x14ac:dyDescent="0.35">
      <c r="B7" s="11">
        <v>4</v>
      </c>
      <c r="C7" s="8">
        <f>COUNTIFS(rfpprocessed!J5:J478,Table1[[#Headers],[Bronze]],rfpprocessed!AA5:AA478,Table1[[#This Row],[App Groups]])</f>
        <v>204</v>
      </c>
      <c r="D7" s="9">
        <f>COUNTIFS(rfpprocessed!J5:J478,Table1[[#Headers],[Silver]],rfpprocessed!AA5:AA478,Table1[[#This Row],[App Groups]])</f>
        <v>0</v>
      </c>
      <c r="E7" s="27">
        <f>COUNTIFS(rfpprocessed!J5:J478,Table1[[#Headers],[Gold]],rfpprocessed!AA5:AA478,Table1[[#This Row],[App Groups]])</f>
        <v>0</v>
      </c>
      <c r="F7" s="10">
        <f>SUMIFS(rfpprocessed!L$2:L$475,rfpprocessed!AA$2:AA$475,B7,rfpprocessed!J$2:J$475,Table1[[#Headers],[Bronze]])</f>
        <v>370</v>
      </c>
      <c r="G7" s="10">
        <f>SUMIFS(rfpprocessed!L$2:L$475,rfpprocessed!AA$2:AA$475,B7,rfpprocessed!J$2:J$475,Table1[[#Headers],[Silver]])</f>
        <v>0</v>
      </c>
      <c r="H7" s="10">
        <f>SUMIFS(rfpprocessed!L5:L478,rfpprocessed!AA5:AA478,B7,rfpprocessed!J5:J478,Table1[[#Headers],[Gold]])</f>
        <v>0</v>
      </c>
      <c r="I7" s="8">
        <f>SUMIFS(rfpprocessed!M$2:M$475,rfpprocessed!AA$2:AA$475,B7)</f>
        <v>0</v>
      </c>
      <c r="J7" s="9">
        <f>SUMIFS(rfpprocessed!N$2:N$475,rfpprocessed!AA$2:AA$475,B7)</f>
        <v>2</v>
      </c>
      <c r="K7" s="9">
        <f>SUMIFS(rfpprocessed!O$2:O$475,rfpprocessed!AA$2:AA$475,B7)</f>
        <v>360</v>
      </c>
      <c r="L7" s="27">
        <f>SUMIFS(rfpprocessed!P$2:P$475,rfpprocessed!AA$2:AA$475,B7)</f>
        <v>0</v>
      </c>
    </row>
    <row r="8" spans="2:12" ht="15" thickBot="1" x14ac:dyDescent="0.35">
      <c r="B8" s="10">
        <v>5</v>
      </c>
      <c r="C8" s="8">
        <f>COUNTIFS(rfpprocessed!J6:J479,Table1[[#Headers],[Bronze]],rfpprocessed!AA6:AA479,Table1[[#This Row],[App Groups]])</f>
        <v>0</v>
      </c>
      <c r="D8" s="9">
        <f>COUNTIFS(rfpprocessed!J6:J479,Table1[[#Headers],[Silver]],rfpprocessed!AA6:AA479,Table1[[#This Row],[App Groups]])</f>
        <v>130</v>
      </c>
      <c r="E8" s="27">
        <f>COUNTIFS(rfpprocessed!J6:J479,Table1[[#Headers],[Gold]],rfpprocessed!AA6:AA479,Table1[[#This Row],[App Groups]])</f>
        <v>0</v>
      </c>
      <c r="F8" s="10">
        <f>SUMIFS(rfpprocessed!L$2:L$475,rfpprocessed!AA$2:AA$475,B8,rfpprocessed!J$2:J$475,Table1[[#Headers],[Bronze]])</f>
        <v>0</v>
      </c>
      <c r="G8" s="10">
        <f>SUMIFS(rfpprocessed!L$2:L$475,rfpprocessed!AA$2:AA$475,B8,rfpprocessed!J$2:J$475,Table1[[#Headers],[Silver]])</f>
        <v>415</v>
      </c>
      <c r="H8" s="10">
        <f>SUMIFS(rfpprocessed!L6:L479,rfpprocessed!AA6:AA479,B8,rfpprocessed!J6:J479,Table1[[#Headers],[Gold]])</f>
        <v>0</v>
      </c>
      <c r="I8" s="8">
        <f>SUMIFS(rfpprocessed!M$2:M$475,rfpprocessed!AA$2:AA$475,B8)</f>
        <v>0</v>
      </c>
      <c r="J8" s="9">
        <f>SUMIFS(rfpprocessed!N$2:N$475,rfpprocessed!AA$2:AA$475,B8)</f>
        <v>2</v>
      </c>
      <c r="K8" s="9">
        <f>SUMIFS(rfpprocessed!O$2:O$475,rfpprocessed!AA$2:AA$475,B8)</f>
        <v>413</v>
      </c>
      <c r="L8" s="27">
        <f>SUMIFS(rfpprocessed!P$2:P$475,rfpprocessed!AA$2:AA$475,B8)</f>
        <v>0</v>
      </c>
    </row>
    <row r="9" spans="2:12" ht="15" thickBot="1" x14ac:dyDescent="0.35">
      <c r="B9" s="11">
        <v>6</v>
      </c>
      <c r="C9" s="8">
        <f>COUNTIFS(rfpprocessed!J7:J480,Table1[[#Headers],[Bronze]],rfpprocessed!AA7:AA480,Table1[[#This Row],[App Groups]])</f>
        <v>0</v>
      </c>
      <c r="D9" s="9">
        <f>COUNTIFS(rfpprocessed!J7:J480,Table1[[#Headers],[Silver]],rfpprocessed!AA7:AA480,Table1[[#This Row],[App Groups]])</f>
        <v>0</v>
      </c>
      <c r="E9" s="27">
        <f>COUNTIFS(rfpprocessed!J7:J480,Table1[[#Headers],[Gold]],rfpprocessed!AA7:AA480,Table1[[#This Row],[App Groups]])</f>
        <v>23</v>
      </c>
      <c r="F9" s="10">
        <f>SUMIFS(rfpprocessed!L$2:L$475,rfpprocessed!AA$2:AA$475,B9,rfpprocessed!J$2:J$475,Table1[[#Headers],[Bronze]])</f>
        <v>0</v>
      </c>
      <c r="G9" s="10">
        <f>SUMIFS(rfpprocessed!L$2:L$475,rfpprocessed!AA$2:AA$475,B9,rfpprocessed!J$2:J$475,Table1[[#Headers],[Silver]])</f>
        <v>0</v>
      </c>
      <c r="H9" s="10">
        <f>SUMIFS(rfpprocessed!L7:L480,rfpprocessed!AA7:AA480,B9,rfpprocessed!J7:J480,Table1[[#Headers],[Gold]])</f>
        <v>50</v>
      </c>
      <c r="I9" s="8">
        <f>SUMIFS(rfpprocessed!M$2:M$475,rfpprocessed!AA$2:AA$475,B9)</f>
        <v>0.2</v>
      </c>
      <c r="J9" s="9">
        <f>SUMIFS(rfpprocessed!N$2:N$475,rfpprocessed!AA$2:AA$475,B9)</f>
        <v>3</v>
      </c>
      <c r="K9" s="9">
        <f>SUMIFS(rfpprocessed!O$2:O$475,rfpprocessed!AA$2:AA$475,B9)</f>
        <v>46.8</v>
      </c>
      <c r="L9" s="27">
        <f>SUMIFS(rfpprocessed!P$2:P$475,rfpprocessed!AA$2:AA$475,B9)</f>
        <v>0</v>
      </c>
    </row>
    <row r="10" spans="2:12" ht="15" thickBot="1" x14ac:dyDescent="0.35">
      <c r="B10" s="10">
        <v>7</v>
      </c>
      <c r="C10" s="8">
        <f>COUNTIFS(rfpprocessed!J8:J481,Table1[[#Headers],[Bronze]],rfpprocessed!AA8:AA481,Table1[[#This Row],[App Groups]])</f>
        <v>12</v>
      </c>
      <c r="D10" s="9">
        <f>COUNTIFS(rfpprocessed!J8:J481,Table1[[#Headers],[Silver]],rfpprocessed!AA8:AA481,Table1[[#This Row],[App Groups]])</f>
        <v>2</v>
      </c>
      <c r="E10" s="27">
        <f>COUNTIFS(rfpprocessed!J8:J481,Table1[[#Headers],[Gold]],rfpprocessed!AA8:AA481,Table1[[#This Row],[App Groups]])</f>
        <v>0</v>
      </c>
      <c r="F10" s="10">
        <f>SUMIFS(rfpprocessed!L$2:L$475,rfpprocessed!AA$2:AA$475,B10,rfpprocessed!J$2:J$475,Table1[[#Headers],[Bronze]])</f>
        <v>30</v>
      </c>
      <c r="G10" s="10">
        <f>SUMIFS(rfpprocessed!L$2:L$475,rfpprocessed!AA$2:AA$475,B10,rfpprocessed!J$2:J$475,Table1[[#Headers],[Silver]])</f>
        <v>4</v>
      </c>
      <c r="H10" s="10">
        <f>SUMIFS(rfpprocessed!L8:L481,rfpprocessed!AA8:AA481,B10,rfpprocessed!J8:J481,Table1[[#Headers],[Gold]])</f>
        <v>0</v>
      </c>
      <c r="I10" s="8">
        <f>SUMIFS(rfpprocessed!M$2:M$475,rfpprocessed!AA$2:AA$475,B10)</f>
        <v>0</v>
      </c>
      <c r="J10" s="9">
        <f>SUMIFS(rfpprocessed!N$2:N$475,rfpprocessed!AA$2:AA$475,B10)</f>
        <v>0</v>
      </c>
      <c r="K10" s="9">
        <f>SUMIFS(rfpprocessed!O$2:O$475,rfpprocessed!AA$2:AA$475,B10)</f>
        <v>32</v>
      </c>
      <c r="L10" s="27">
        <f>SUMIFS(rfpprocessed!P$2:P$475,rfpprocessed!AA$2:AA$475,B10)</f>
        <v>0</v>
      </c>
    </row>
    <row r="11" spans="2:12" ht="15" thickBot="1" x14ac:dyDescent="0.35">
      <c r="B11" s="11">
        <v>8</v>
      </c>
      <c r="C11" s="8">
        <f>COUNTIFS(rfpprocessed!J9:J482,Table1[[#Headers],[Bronze]],rfpprocessed!AA9:AA482,Table1[[#This Row],[App Groups]])</f>
        <v>0</v>
      </c>
      <c r="D11" s="9">
        <f>COUNTIFS(rfpprocessed!J9:J482,Table1[[#Headers],[Silver]],rfpprocessed!AA9:AA482,Table1[[#This Row],[App Groups]])</f>
        <v>15</v>
      </c>
      <c r="E11" s="27">
        <f>COUNTIFS(rfpprocessed!J9:J482,Table1[[#Headers],[Gold]],rfpprocessed!AA9:AA482,Table1[[#This Row],[App Groups]])</f>
        <v>0</v>
      </c>
      <c r="F11" s="10">
        <f>SUMIFS(rfpprocessed!L$2:L$475,rfpprocessed!AA$2:AA$475,B11,rfpprocessed!J$2:J$475,Table1[[#Headers],[Bronze]])</f>
        <v>0</v>
      </c>
      <c r="G11" s="10">
        <f>SUMIFS(rfpprocessed!L$2:L$475,rfpprocessed!AA$2:AA$475,B11,rfpprocessed!J$2:J$475,Table1[[#Headers],[Silver]])</f>
        <v>211</v>
      </c>
      <c r="H11" s="10">
        <f>SUMIFS(rfpprocessed!L9:L482,rfpprocessed!AA9:AA482,B11,rfpprocessed!J9:J482,Table1[[#Headers],[Gold]])</f>
        <v>0</v>
      </c>
      <c r="I11" s="8">
        <f>SUMIFS(rfpprocessed!M$2:M$475,rfpprocessed!AA$2:AA$475,B11)</f>
        <v>1</v>
      </c>
      <c r="J11" s="9">
        <f>SUMIFS(rfpprocessed!N$2:N$475,rfpprocessed!AA$2:AA$475,B11)</f>
        <v>3</v>
      </c>
      <c r="K11" s="9">
        <f>SUMIFS(rfpprocessed!O$2:O$475,rfpprocessed!AA$2:AA$475,B11)</f>
        <v>112</v>
      </c>
      <c r="L11" s="27">
        <f>SUMIFS(rfpprocessed!P$2:P$475,rfpprocessed!AA$2:AA$475,B11)</f>
        <v>19</v>
      </c>
    </row>
    <row r="12" spans="2:12" ht="15" thickBot="1" x14ac:dyDescent="0.35">
      <c r="B12" s="10">
        <v>9</v>
      </c>
      <c r="C12" s="8">
        <f>COUNTIFS(rfpprocessed!J10:J483,Table1[[#Headers],[Bronze]],rfpprocessed!AA10:AA483,Table1[[#This Row],[App Groups]])</f>
        <v>0</v>
      </c>
      <c r="D12" s="9">
        <f>COUNTIFS(rfpprocessed!J10:J483,Table1[[#Headers],[Silver]],rfpprocessed!AA10:AA483,Table1[[#This Row],[App Groups]])</f>
        <v>0</v>
      </c>
      <c r="E12" s="27">
        <f>COUNTIFS(rfpprocessed!J10:J483,Table1[[#Headers],[Gold]],rfpprocessed!AA10:AA483,Table1[[#This Row],[App Groups]])</f>
        <v>7</v>
      </c>
      <c r="F12" s="10">
        <f>SUMIFS(rfpprocessed!L$2:L$475,rfpprocessed!AA$2:AA$475,B12,rfpprocessed!J$2:J$475,Table1[[#Headers],[Bronze]])</f>
        <v>0</v>
      </c>
      <c r="G12" s="10">
        <f>SUMIFS(rfpprocessed!L$2:L$475,rfpprocessed!AA$2:AA$475,B12,rfpprocessed!J$2:J$475,Table1[[#Headers],[Silver]])</f>
        <v>0</v>
      </c>
      <c r="H12" s="10">
        <f>SUMIFS(rfpprocessed!L10:L483,rfpprocessed!AA10:AA483,B12,rfpprocessed!J10:J483,Table1[[#Headers],[Gold]])</f>
        <v>104</v>
      </c>
      <c r="I12" s="8">
        <f>SUMIFS(rfpprocessed!M$2:M$475,rfpprocessed!AA$2:AA$475,B12)</f>
        <v>5</v>
      </c>
      <c r="J12" s="9">
        <f>SUMIFS(rfpprocessed!N$2:N$475,rfpprocessed!AA$2:AA$475,B12)</f>
        <v>19</v>
      </c>
      <c r="K12" s="9">
        <f>SUMIFS(rfpprocessed!O$2:O$475,rfpprocessed!AA$2:AA$475,B12)</f>
        <v>7</v>
      </c>
      <c r="L12" s="27">
        <f>SUMIFS(rfpprocessed!P$2:P$475,rfpprocessed!AA$2:AA$475,B12)</f>
        <v>62</v>
      </c>
    </row>
    <row r="13" spans="2:12" ht="15" thickBot="1" x14ac:dyDescent="0.35">
      <c r="B13" s="11">
        <v>10</v>
      </c>
      <c r="C13" s="28">
        <f>COUNTIFS(rfpprocessed!J11:J484,Table1[[#Headers],[Bronze]],rfpprocessed!AA11:AA484,Table1[[#This Row],[App Groups]])</f>
        <v>0</v>
      </c>
      <c r="D13" s="29">
        <f>COUNTIFS(rfpprocessed!J11:J484,Table1[[#Headers],[Silver]],rfpprocessed!AA11:AA484,Table1[[#This Row],[App Groups]])</f>
        <v>21</v>
      </c>
      <c r="E13" s="30">
        <f>COUNTIFS(rfpprocessed!J11:J484,Table1[[#Headers],[Gold]],rfpprocessed!AA11:AA484,Table1[[#This Row],[App Groups]])</f>
        <v>0</v>
      </c>
      <c r="F13" s="10">
        <f>SUMIFS(rfpprocessed!L$2:L$475,rfpprocessed!AA$2:AA$475,B13,rfpprocessed!J$2:J$475,Table1[[#Headers],[Bronze]])</f>
        <v>0</v>
      </c>
      <c r="G13" s="10">
        <f>SUMIFS(rfpprocessed!L$2:L$475,rfpprocessed!AA$2:AA$475,B13,rfpprocessed!J$2:J$475,Table1[[#Headers],[Silver]])</f>
        <v>224.5</v>
      </c>
      <c r="H13" s="10">
        <f>SUMIFS(rfpprocessed!L11:L484,rfpprocessed!AA11:AA484,B13,rfpprocessed!J11:J484,Table1[[#Headers],[Gold]])</f>
        <v>0</v>
      </c>
      <c r="I13" s="28">
        <f>SUMIFS(rfpprocessed!M$2:M$475,rfpprocessed!AA$2:AA$475,B13)</f>
        <v>12</v>
      </c>
      <c r="J13" s="29">
        <f>SUMIFS(rfpprocessed!N$2:N$475,rfpprocessed!AA$2:AA$475,B13)</f>
        <v>20.5</v>
      </c>
      <c r="K13" s="29">
        <f>SUMIFS(rfpprocessed!O$2:O$475,rfpprocessed!AA$2:AA$475,B13)</f>
        <v>54</v>
      </c>
      <c r="L13" s="30">
        <f>SUMIFS(rfpprocessed!P$2:P$475,rfpprocessed!AA$2:AA$475,B13)</f>
        <v>114</v>
      </c>
    </row>
    <row r="14" spans="2:12" ht="15" thickBot="1" x14ac:dyDescent="0.35">
      <c r="B14" s="12"/>
      <c r="C14" s="13">
        <f>SUBTOTAL(109,Table1[Bronze])</f>
        <v>266</v>
      </c>
      <c r="D14" s="13">
        <f t="shared" ref="D14:E14" si="0">SUBTOTAL(109,D4:D13)</f>
        <v>169</v>
      </c>
      <c r="E14" s="13">
        <f t="shared" si="0"/>
        <v>39</v>
      </c>
      <c r="F14" s="14">
        <f>SUBTOTAL(109,Table1[Bronze-Vol])</f>
        <v>792.75</v>
      </c>
      <c r="G14" s="14">
        <f>SUBTOTAL(109,Table1[Silver-Vol])</f>
        <v>859.5</v>
      </c>
      <c r="H14" s="15">
        <f>SUBTOTAL(109,Table1[Gold-Vol])</f>
        <v>258</v>
      </c>
      <c r="I14" s="16">
        <f>SUBTOTAL(109,Table1[P1])</f>
        <v>35.099999999999994</v>
      </c>
      <c r="J14" s="16">
        <f>SUBTOTAL(109,Table1[P2])</f>
        <v>111.3</v>
      </c>
      <c r="K14" s="31">
        <f>SUBTOTAL(109,Table1[P3])</f>
        <v>1139.9499999999998</v>
      </c>
      <c r="L14" s="32">
        <f>SUBTOTAL(109,Table1[P4])</f>
        <v>448.4</v>
      </c>
    </row>
  </sheetData>
  <mergeCells count="3">
    <mergeCell ref="F2:H2"/>
    <mergeCell ref="I2:K2"/>
    <mergeCell ref="C2:E2"/>
  </mergeCells>
  <conditionalFormatting sqref="F4:H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I4:L13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rfpprocessed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Hawa, Vishal</dc:creator>
  <cp:lastModifiedBy>ebay Enterprise</cp:lastModifiedBy>
  <dcterms:created xsi:type="dcterms:W3CDTF">2015-06-15T19:16:23Z</dcterms:created>
  <dcterms:modified xsi:type="dcterms:W3CDTF">2015-06-15T20:42:58Z</dcterms:modified>
</cp:coreProperties>
</file>